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phfisher/Documents/NSTTA /Tournaments  Files/Tournament Entries/Events 2024-2025/Provincials 2025 MRHS Apr 26, 2025/"/>
    </mc:Choice>
  </mc:AlternateContent>
  <xr:revisionPtr revIDLastSave="0" documentId="13_ncr:1_{E7DCD8B5-A167-804A-9321-F89E1915ABFA}" xr6:coauthVersionLast="47" xr6:coauthVersionMax="47" xr10:uidLastSave="{00000000-0000-0000-0000-000000000000}"/>
  <bookViews>
    <workbookView xWindow="0" yWindow="500" windowWidth="28800" windowHeight="17500" tabRatio="771" activeTab="24" xr2:uid="{00000000-000D-0000-FFFF-FFFF00000000}"/>
  </bookViews>
  <sheets>
    <sheet name="results" sheetId="50" r:id="rId1"/>
    <sheet name="Schedule" sheetId="20" r:id="rId2"/>
    <sheet name="Men" sheetId="21" r:id="rId3"/>
    <sheet name="Women-Final" sheetId="22" r:id="rId4"/>
    <sheet name="1600" sheetId="23" r:id="rId5"/>
    <sheet name="1300" sheetId="42" r:id="rId6"/>
    <sheet name="800" sheetId="24" r:id="rId7"/>
    <sheet name="Vet 40" sheetId="25" r:id="rId8"/>
    <sheet name="Vet 50" sheetId="43" r:id="rId9"/>
    <sheet name="Vet 60" sheetId="26" r:id="rId10"/>
    <sheet name="Vet 70+" sheetId="85" r:id="rId11"/>
    <sheet name="B19" sheetId="27" r:id="rId12"/>
    <sheet name="B15" sheetId="84" r:id="rId13"/>
    <sheet name="B13" sheetId="99" r:id="rId14"/>
    <sheet name="B11" sheetId="96" r:id="rId15"/>
    <sheet name="G19 Final" sheetId="32" r:id="rId16"/>
    <sheet name="G15" sheetId="98" r:id="rId17"/>
    <sheet name="G13" sheetId="45" r:id="rId18"/>
    <sheet name="G11" sheetId="46" r:id="rId19"/>
    <sheet name="19 to 39" sheetId="37" r:id="rId20"/>
    <sheet name="Open DBLS" sheetId="38" r:id="rId21"/>
    <sheet name="3000 DBLS" sheetId="39" r:id="rId22"/>
    <sheet name="19BD" sheetId="40" r:id="rId23"/>
    <sheet name="19GD" sheetId="41" r:id="rId24"/>
    <sheet name="19XD" sheetId="82" r:id="rId25"/>
    <sheet name="Team det" sheetId="7" state="hidden" r:id="rId26"/>
  </sheets>
  <externalReferences>
    <externalReference r:id="rId27"/>
  </externalReferences>
  <definedNames>
    <definedName name="_xlnm.Print_Area" localSheetId="5">'1300'!$A$1:$N$35</definedName>
    <definedName name="_xlnm.Print_Area" localSheetId="4">'1600'!$A$1:$M$34</definedName>
    <definedName name="_xlnm.Print_Area" localSheetId="19">'19 to 39'!$A$1:$M$28</definedName>
    <definedName name="_xlnm.Print_Area" localSheetId="22">'19BD'!$A$1:$M$21</definedName>
    <definedName name="_xlnm.Print_Area" localSheetId="23">'19GD'!$A$1:$L$20</definedName>
    <definedName name="_xlnm.Print_Area" localSheetId="21">'3000 DBLS'!$A$1:$O$36</definedName>
    <definedName name="_xlnm.Print_Area" localSheetId="6">'800'!$A$1:$M$35</definedName>
    <definedName name="_xlnm.Print_Area" localSheetId="14">'B11'!$A$1:$H$41</definedName>
    <definedName name="_xlnm.Print_Area" localSheetId="13">'B13'!$A$1:$H$41</definedName>
    <definedName name="_xlnm.Print_Area" localSheetId="12">'B15'!$A$1:$M$34</definedName>
    <definedName name="_xlnm.Print_Area" localSheetId="11">'B19'!$H$1:$O$24</definedName>
    <definedName name="_xlnm.Print_Area" localSheetId="18">'G11'!$A$1:$H$39</definedName>
    <definedName name="_xlnm.Print_Area" localSheetId="17">'G13'!$A$1:$H$44</definedName>
    <definedName name="_xlnm.Print_Area" localSheetId="16">'G15'!$A$1:$I$49</definedName>
    <definedName name="_xlnm.Print_Area" localSheetId="15">'G19 Final'!$B$1:$J$27</definedName>
    <definedName name="_xlnm.Print_Area" localSheetId="2">Men!$A$1:$M$35</definedName>
    <definedName name="_xlnm.Print_Area" localSheetId="20">'Open DBLS'!$A$1:$N$36</definedName>
    <definedName name="_xlnm.Print_Area" localSheetId="0">results!$A$1:$E$32</definedName>
    <definedName name="_xlnm.Print_Area" localSheetId="1">Schedule!$A$1:$M$26</definedName>
    <definedName name="_xlnm.Print_Area" localSheetId="7">'Vet 40'!$H$1:$O$21</definedName>
    <definedName name="_xlnm.Print_Area" localSheetId="8">'Vet 50'!$A$1:$J$34</definedName>
    <definedName name="_xlnm.Print_Area" localSheetId="9">'Vet 60'!$A$1:$N$28</definedName>
    <definedName name="_xlnm.Print_Area" localSheetId="10">'Vet 70+'!$G$1:$N$41</definedName>
    <definedName name="_xlnm.Print_Area" localSheetId="3">'Women-Final'!$A$1:$H$43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J2" i="27" l="1"/>
  <c r="H2" i="27"/>
  <c r="F20" i="24"/>
  <c r="F18" i="24"/>
  <c r="H21" i="21"/>
  <c r="H17" i="21"/>
  <c r="C33" i="99"/>
  <c r="B26" i="99"/>
  <c r="C23" i="99"/>
  <c r="B16" i="99"/>
  <c r="C13" i="99"/>
  <c r="B6" i="99"/>
  <c r="F2" i="99"/>
  <c r="D2" i="99"/>
  <c r="F28" i="37"/>
  <c r="F5" i="37"/>
  <c r="C42" i="98"/>
  <c r="B35" i="98"/>
  <c r="C32" i="98"/>
  <c r="B25" i="98"/>
  <c r="C22" i="98"/>
  <c r="B15" i="98"/>
  <c r="C12" i="98"/>
  <c r="B5" i="98"/>
  <c r="G2" i="98"/>
  <c r="D2" i="98"/>
  <c r="C33" i="96"/>
  <c r="B26" i="96"/>
  <c r="C23" i="96"/>
  <c r="B16" i="96"/>
  <c r="C13" i="96"/>
  <c r="B6" i="96"/>
  <c r="F2" i="96"/>
  <c r="D2" i="96"/>
  <c r="J27" i="84"/>
  <c r="H31" i="84"/>
  <c r="H7" i="84"/>
  <c r="J11" i="84"/>
  <c r="F33" i="84" l="1"/>
  <c r="I34" i="85"/>
  <c r="H27" i="85"/>
  <c r="I24" i="85"/>
  <c r="H17" i="85"/>
  <c r="I14" i="85"/>
  <c r="H7" i="85"/>
  <c r="J2" i="85"/>
  <c r="C12" i="26"/>
  <c r="G33" i="43"/>
  <c r="H30" i="43" s="1"/>
  <c r="G4" i="43"/>
  <c r="H6" i="43" s="1"/>
  <c r="F34" i="24"/>
  <c r="F4" i="24"/>
  <c r="F5" i="84" l="1"/>
  <c r="D4" i="40"/>
  <c r="D2" i="40"/>
  <c r="D4" i="39"/>
  <c r="D6" i="39"/>
  <c r="D8" i="39"/>
  <c r="D10" i="39"/>
  <c r="D12" i="39"/>
  <c r="D14" i="39"/>
  <c r="D16" i="39"/>
  <c r="D18" i="39"/>
  <c r="D20" i="39"/>
  <c r="D22" i="39"/>
  <c r="D24" i="39"/>
  <c r="D26" i="39"/>
  <c r="D28" i="39"/>
  <c r="D30" i="39"/>
  <c r="D35" i="39"/>
  <c r="D36" i="39" s="1"/>
  <c r="D35" i="38"/>
  <c r="D36" i="38" s="1"/>
  <c r="C23" i="37"/>
  <c r="C34" i="45"/>
  <c r="B27" i="45"/>
  <c r="C30" i="43"/>
  <c r="C23" i="25"/>
  <c r="C30" i="24"/>
  <c r="C30" i="42"/>
  <c r="C30" i="23"/>
  <c r="D6" i="40"/>
  <c r="D8" i="40"/>
  <c r="C24" i="45"/>
  <c r="B17" i="45"/>
  <c r="C14" i="45"/>
  <c r="B7" i="45"/>
  <c r="J2" i="84"/>
  <c r="H2" i="84"/>
  <c r="D16" i="82"/>
  <c r="D14" i="82"/>
  <c r="D12" i="82"/>
  <c r="D10" i="82"/>
  <c r="D8" i="82"/>
  <c r="D6" i="82"/>
  <c r="J2" i="82"/>
  <c r="H2" i="82"/>
  <c r="D2" i="39"/>
  <c r="D8" i="38"/>
  <c r="D4" i="38"/>
  <c r="B25" i="46"/>
  <c r="B15" i="46"/>
  <c r="B5" i="46"/>
  <c r="C32" i="46"/>
  <c r="C22" i="46"/>
  <c r="C12" i="46"/>
  <c r="C20" i="32"/>
  <c r="D12" i="38"/>
  <c r="D10" i="38"/>
  <c r="C34" i="22"/>
  <c r="B27" i="22"/>
  <c r="C24" i="22"/>
  <c r="B17" i="22"/>
  <c r="C14" i="22"/>
  <c r="B7" i="22"/>
  <c r="D2" i="38"/>
  <c r="D6" i="38"/>
  <c r="D2" i="22"/>
  <c r="J2" i="21"/>
  <c r="J2" i="26"/>
  <c r="H2" i="26"/>
  <c r="I2" i="37"/>
  <c r="I49" i="27"/>
  <c r="I1" i="21"/>
  <c r="J2" i="41"/>
  <c r="H2" i="41"/>
  <c r="K2" i="40"/>
  <c r="I2" i="40"/>
  <c r="K2" i="39"/>
  <c r="I2" i="39"/>
  <c r="J2" i="38"/>
  <c r="H2" i="38"/>
  <c r="G2" i="37"/>
  <c r="F2" i="46"/>
  <c r="D2" i="46"/>
  <c r="F2" i="45"/>
  <c r="D2" i="45"/>
  <c r="H2" i="32"/>
  <c r="F2" i="32"/>
  <c r="J50" i="27"/>
  <c r="H50" i="27"/>
  <c r="I2" i="43"/>
  <c r="G2" i="43"/>
  <c r="J2" i="25"/>
  <c r="H2" i="25"/>
  <c r="I2" i="24"/>
  <c r="G2" i="24"/>
  <c r="J2" i="42"/>
  <c r="H2" i="42"/>
  <c r="G2" i="23"/>
  <c r="I2" i="23"/>
  <c r="D24" i="38"/>
  <c r="D16" i="41"/>
  <c r="D14" i="41"/>
  <c r="D12" i="41"/>
  <c r="D10" i="41"/>
  <c r="D8" i="41"/>
  <c r="D6" i="41"/>
  <c r="D4" i="41"/>
  <c r="D2" i="41"/>
  <c r="D16" i="40"/>
  <c r="D14" i="40"/>
  <c r="D12" i="40"/>
  <c r="D22" i="38"/>
  <c r="D20" i="38"/>
  <c r="D18" i="38"/>
  <c r="D16" i="38"/>
  <c r="D14" i="38"/>
  <c r="B7" i="7"/>
  <c r="AD7" i="7"/>
  <c r="AF7" i="7"/>
  <c r="AH7" i="7"/>
  <c r="AJ7" i="7"/>
  <c r="AL7" i="7"/>
  <c r="AN7" i="7"/>
  <c r="AE7" i="7"/>
  <c r="AG7" i="7"/>
  <c r="AI7" i="7"/>
  <c r="AK7" i="7"/>
  <c r="AM7" i="7"/>
  <c r="AD8" i="7"/>
  <c r="AF8" i="7"/>
  <c r="AH8" i="7"/>
  <c r="AJ8" i="7"/>
  <c r="AL8" i="7"/>
  <c r="AE8" i="7"/>
  <c r="AG8" i="7"/>
  <c r="AI8" i="7"/>
  <c r="AK8" i="7"/>
  <c r="AM8" i="7"/>
  <c r="AD9" i="7"/>
  <c r="AF9" i="7"/>
  <c r="AH9" i="7"/>
  <c r="AJ9" i="7"/>
  <c r="AL9" i="7"/>
  <c r="AE9" i="7"/>
  <c r="AG9" i="7"/>
  <c r="AI9" i="7"/>
  <c r="AK9" i="7"/>
  <c r="AM9" i="7"/>
  <c r="AD10" i="7"/>
  <c r="AF10" i="7"/>
  <c r="AH10" i="7"/>
  <c r="AJ10" i="7"/>
  <c r="AL10" i="7"/>
  <c r="AE10" i="7"/>
  <c r="AG10" i="7"/>
  <c r="AI10" i="7"/>
  <c r="AK10" i="7"/>
  <c r="AM10" i="7"/>
  <c r="AD11" i="7"/>
  <c r="AF11" i="7"/>
  <c r="AH11" i="7"/>
  <c r="AJ11" i="7"/>
  <c r="AL11" i="7"/>
  <c r="AE11" i="7"/>
  <c r="AG11" i="7"/>
  <c r="AI11" i="7"/>
  <c r="AK11" i="7"/>
  <c r="AM11" i="7"/>
  <c r="F7" i="7"/>
  <c r="H7" i="7"/>
  <c r="I7" i="7"/>
  <c r="J7" i="7"/>
  <c r="K7" i="7"/>
  <c r="L7" i="7"/>
  <c r="M7" i="7"/>
  <c r="N7" i="7"/>
  <c r="B8" i="7"/>
  <c r="F8" i="7"/>
  <c r="H8" i="7"/>
  <c r="I8" i="7"/>
  <c r="J8" i="7"/>
  <c r="K8" i="7"/>
  <c r="L8" i="7"/>
  <c r="M8" i="7"/>
  <c r="N8" i="7"/>
  <c r="B9" i="7"/>
  <c r="F9" i="7"/>
  <c r="H9" i="7"/>
  <c r="I9" i="7"/>
  <c r="J9" i="7"/>
  <c r="K9" i="7"/>
  <c r="L9" i="7"/>
  <c r="M9" i="7"/>
  <c r="N9" i="7"/>
  <c r="B10" i="7"/>
  <c r="C10" i="7"/>
  <c r="F10" i="7"/>
  <c r="G10" i="7"/>
  <c r="H10" i="7"/>
  <c r="I10" i="7"/>
  <c r="J10" i="7"/>
  <c r="K10" i="7"/>
  <c r="L10" i="7"/>
  <c r="M10" i="7"/>
  <c r="N10" i="7"/>
  <c r="B11" i="7"/>
  <c r="C11" i="7"/>
  <c r="F11" i="7"/>
  <c r="G11" i="7"/>
  <c r="H11" i="7"/>
  <c r="I11" i="7"/>
  <c r="J11" i="7"/>
  <c r="K11" i="7"/>
  <c r="L11" i="7"/>
  <c r="M11" i="7"/>
  <c r="N11" i="7"/>
  <c r="B14" i="7"/>
  <c r="AD14" i="7"/>
  <c r="AF14" i="7"/>
  <c r="AH14" i="7"/>
  <c r="AJ14" i="7"/>
  <c r="AL14" i="7"/>
  <c r="AE14" i="7"/>
  <c r="AG14" i="7"/>
  <c r="AI14" i="7"/>
  <c r="AK14" i="7"/>
  <c r="AM14" i="7"/>
  <c r="AD15" i="7"/>
  <c r="AF15" i="7"/>
  <c r="AH15" i="7"/>
  <c r="AJ15" i="7"/>
  <c r="AL15" i="7"/>
  <c r="AE15" i="7"/>
  <c r="AG15" i="7"/>
  <c r="AI15" i="7"/>
  <c r="AK15" i="7"/>
  <c r="AM15" i="7"/>
  <c r="AO15" i="7"/>
  <c r="AD16" i="7"/>
  <c r="AF16" i="7"/>
  <c r="AH16" i="7"/>
  <c r="AJ16" i="7"/>
  <c r="AL16" i="7"/>
  <c r="AE16" i="7"/>
  <c r="AG16" i="7"/>
  <c r="AI16" i="7"/>
  <c r="AK16" i="7"/>
  <c r="AM16" i="7"/>
  <c r="AD17" i="7"/>
  <c r="AF17" i="7"/>
  <c r="AH17" i="7"/>
  <c r="AJ17" i="7"/>
  <c r="AL17" i="7"/>
  <c r="AN17" i="7"/>
  <c r="AE17" i="7"/>
  <c r="AG17" i="7"/>
  <c r="AI17" i="7"/>
  <c r="AK17" i="7"/>
  <c r="AM17" i="7"/>
  <c r="AO17" i="7"/>
  <c r="AD18" i="7"/>
  <c r="AF18" i="7"/>
  <c r="AH18" i="7"/>
  <c r="AJ18" i="7"/>
  <c r="AL18" i="7"/>
  <c r="AE18" i="7"/>
  <c r="AG18" i="7"/>
  <c r="AI18" i="7"/>
  <c r="AK18" i="7"/>
  <c r="AM18" i="7"/>
  <c r="F14" i="7"/>
  <c r="H14" i="7"/>
  <c r="I14" i="7"/>
  <c r="J14" i="7"/>
  <c r="K14" i="7"/>
  <c r="L14" i="7"/>
  <c r="M14" i="7"/>
  <c r="N14" i="7"/>
  <c r="B15" i="7"/>
  <c r="F15" i="7"/>
  <c r="H15" i="7"/>
  <c r="I15" i="7"/>
  <c r="J15" i="7"/>
  <c r="K15" i="7"/>
  <c r="L15" i="7"/>
  <c r="M15" i="7"/>
  <c r="N15" i="7"/>
  <c r="B16" i="7"/>
  <c r="F16" i="7"/>
  <c r="G16" i="7"/>
  <c r="H16" i="7"/>
  <c r="I16" i="7"/>
  <c r="J16" i="7"/>
  <c r="K16" i="7"/>
  <c r="L16" i="7"/>
  <c r="M16" i="7"/>
  <c r="N16" i="7"/>
  <c r="B17" i="7"/>
  <c r="C17" i="7"/>
  <c r="F17" i="7"/>
  <c r="G17" i="7"/>
  <c r="H17" i="7"/>
  <c r="I17" i="7"/>
  <c r="J17" i="7"/>
  <c r="K17" i="7"/>
  <c r="L17" i="7"/>
  <c r="M17" i="7"/>
  <c r="N17" i="7"/>
  <c r="B18" i="7"/>
  <c r="C18" i="7"/>
  <c r="F18" i="7"/>
  <c r="G18" i="7"/>
  <c r="H18" i="7"/>
  <c r="I18" i="7"/>
  <c r="J18" i="7"/>
  <c r="K18" i="7"/>
  <c r="L18" i="7"/>
  <c r="M18" i="7"/>
  <c r="N18" i="7"/>
  <c r="B21" i="7"/>
  <c r="AD21" i="7"/>
  <c r="AF21" i="7"/>
  <c r="AH21" i="7"/>
  <c r="AJ21" i="7"/>
  <c r="AL21" i="7"/>
  <c r="AE21" i="7"/>
  <c r="AG21" i="7"/>
  <c r="AI21" i="7"/>
  <c r="AK21" i="7"/>
  <c r="AM21" i="7"/>
  <c r="AD22" i="7"/>
  <c r="AF22" i="7"/>
  <c r="AH22" i="7"/>
  <c r="AJ22" i="7"/>
  <c r="AL22" i="7"/>
  <c r="AN22" i="7"/>
  <c r="AE22" i="7"/>
  <c r="AG22" i="7"/>
  <c r="AI22" i="7"/>
  <c r="AK22" i="7"/>
  <c r="AM22" i="7"/>
  <c r="AD23" i="7"/>
  <c r="AF23" i="7"/>
  <c r="AH23" i="7"/>
  <c r="AJ23" i="7"/>
  <c r="AL23" i="7"/>
  <c r="AE23" i="7"/>
  <c r="AG23" i="7"/>
  <c r="AI23" i="7"/>
  <c r="AK23" i="7"/>
  <c r="AM23" i="7"/>
  <c r="AD24" i="7"/>
  <c r="AF24" i="7"/>
  <c r="AH24" i="7"/>
  <c r="AJ24" i="7"/>
  <c r="AL24" i="7"/>
  <c r="AN24" i="7"/>
  <c r="AE24" i="7"/>
  <c r="AG24" i="7"/>
  <c r="AI24" i="7"/>
  <c r="AK24" i="7"/>
  <c r="AM24" i="7"/>
  <c r="AD25" i="7"/>
  <c r="AF25" i="7"/>
  <c r="AH25" i="7"/>
  <c r="AJ25" i="7"/>
  <c r="AL25" i="7"/>
  <c r="AE25" i="7"/>
  <c r="AG25" i="7"/>
  <c r="AI25" i="7"/>
  <c r="AK25" i="7"/>
  <c r="AM25" i="7"/>
  <c r="F21" i="7"/>
  <c r="H21" i="7"/>
  <c r="I21" i="7"/>
  <c r="J21" i="7"/>
  <c r="K21" i="7"/>
  <c r="L21" i="7"/>
  <c r="M21" i="7"/>
  <c r="N21" i="7"/>
  <c r="B22" i="7"/>
  <c r="F22" i="7"/>
  <c r="H22" i="7"/>
  <c r="I22" i="7"/>
  <c r="J22" i="7"/>
  <c r="K22" i="7"/>
  <c r="L22" i="7"/>
  <c r="M22" i="7"/>
  <c r="N22" i="7"/>
  <c r="B23" i="7"/>
  <c r="F23" i="7"/>
  <c r="H23" i="7"/>
  <c r="I23" i="7"/>
  <c r="J23" i="7"/>
  <c r="K23" i="7"/>
  <c r="L23" i="7"/>
  <c r="M23" i="7"/>
  <c r="N23" i="7"/>
  <c r="B24" i="7"/>
  <c r="C24" i="7"/>
  <c r="F24" i="7"/>
  <c r="G24" i="7"/>
  <c r="H24" i="7"/>
  <c r="I24" i="7"/>
  <c r="J24" i="7"/>
  <c r="K24" i="7"/>
  <c r="L24" i="7"/>
  <c r="M24" i="7"/>
  <c r="N24" i="7"/>
  <c r="B25" i="7"/>
  <c r="C25" i="7"/>
  <c r="F25" i="7"/>
  <c r="G25" i="7"/>
  <c r="H25" i="7"/>
  <c r="I25" i="7"/>
  <c r="J25" i="7"/>
  <c r="K25" i="7"/>
  <c r="L25" i="7"/>
  <c r="M25" i="7"/>
  <c r="N25" i="7"/>
  <c r="B30" i="7"/>
  <c r="AD30" i="7"/>
  <c r="AF30" i="7"/>
  <c r="AH30" i="7"/>
  <c r="AJ30" i="7"/>
  <c r="AL30" i="7"/>
  <c r="AE30" i="7"/>
  <c r="AG30" i="7"/>
  <c r="AI30" i="7"/>
  <c r="AK30" i="7"/>
  <c r="AM30" i="7"/>
  <c r="AD31" i="7"/>
  <c r="AF31" i="7"/>
  <c r="AH31" i="7"/>
  <c r="AJ31" i="7"/>
  <c r="AL31" i="7"/>
  <c r="AE31" i="7"/>
  <c r="AG31" i="7"/>
  <c r="AI31" i="7"/>
  <c r="AK31" i="7"/>
  <c r="AM31" i="7"/>
  <c r="AO31" i="7"/>
  <c r="AD32" i="7"/>
  <c r="AF32" i="7"/>
  <c r="AH32" i="7"/>
  <c r="AJ32" i="7"/>
  <c r="AL32" i="7"/>
  <c r="AE32" i="7"/>
  <c r="AG32" i="7"/>
  <c r="AI32" i="7"/>
  <c r="AK32" i="7"/>
  <c r="AM32" i="7"/>
  <c r="AD33" i="7"/>
  <c r="AF33" i="7"/>
  <c r="AH33" i="7"/>
  <c r="AJ33" i="7"/>
  <c r="AL33" i="7"/>
  <c r="AN33" i="7"/>
  <c r="AE33" i="7"/>
  <c r="AG33" i="7"/>
  <c r="AI33" i="7"/>
  <c r="AK33" i="7"/>
  <c r="AM33" i="7"/>
  <c r="AO33" i="7"/>
  <c r="AD34" i="7"/>
  <c r="AF34" i="7"/>
  <c r="AH34" i="7"/>
  <c r="AJ34" i="7"/>
  <c r="AL34" i="7"/>
  <c r="AE34" i="7"/>
  <c r="AG34" i="7"/>
  <c r="AI34" i="7"/>
  <c r="AK34" i="7"/>
  <c r="AM34" i="7"/>
  <c r="F30" i="7"/>
  <c r="H30" i="7"/>
  <c r="I30" i="7"/>
  <c r="J30" i="7"/>
  <c r="K30" i="7"/>
  <c r="L30" i="7"/>
  <c r="M30" i="7"/>
  <c r="N30" i="7"/>
  <c r="B31" i="7"/>
  <c r="F31" i="7"/>
  <c r="H31" i="7"/>
  <c r="I31" i="7"/>
  <c r="J31" i="7"/>
  <c r="K31" i="7"/>
  <c r="L31" i="7"/>
  <c r="M31" i="7"/>
  <c r="N31" i="7"/>
  <c r="B32" i="7"/>
  <c r="F32" i="7"/>
  <c r="H32" i="7"/>
  <c r="I32" i="7"/>
  <c r="J32" i="7"/>
  <c r="K32" i="7"/>
  <c r="L32" i="7"/>
  <c r="M32" i="7"/>
  <c r="N32" i="7"/>
  <c r="B33" i="7"/>
  <c r="C33" i="7"/>
  <c r="F33" i="7"/>
  <c r="G33" i="7"/>
  <c r="H33" i="7"/>
  <c r="I33" i="7"/>
  <c r="J33" i="7"/>
  <c r="K33" i="7"/>
  <c r="L33" i="7"/>
  <c r="M33" i="7"/>
  <c r="N33" i="7"/>
  <c r="B34" i="7"/>
  <c r="C34" i="7"/>
  <c r="F34" i="7"/>
  <c r="G34" i="7"/>
  <c r="H34" i="7"/>
  <c r="I34" i="7"/>
  <c r="J34" i="7"/>
  <c r="K34" i="7"/>
  <c r="L34" i="7"/>
  <c r="M34" i="7"/>
  <c r="N34" i="7"/>
  <c r="B37" i="7"/>
  <c r="AD37" i="7"/>
  <c r="AF37" i="7"/>
  <c r="AH37" i="7"/>
  <c r="AJ37" i="7"/>
  <c r="AL37" i="7"/>
  <c r="AE37" i="7"/>
  <c r="AG37" i="7"/>
  <c r="AI37" i="7"/>
  <c r="AK37" i="7"/>
  <c r="AM37" i="7"/>
  <c r="AD38" i="7"/>
  <c r="AF38" i="7"/>
  <c r="AH38" i="7"/>
  <c r="AJ38" i="7"/>
  <c r="AL38" i="7"/>
  <c r="AE38" i="7"/>
  <c r="AG38" i="7"/>
  <c r="AI38" i="7"/>
  <c r="AK38" i="7"/>
  <c r="AM38" i="7"/>
  <c r="AD39" i="7"/>
  <c r="AF39" i="7"/>
  <c r="AH39" i="7"/>
  <c r="AJ39" i="7"/>
  <c r="AL39" i="7"/>
  <c r="AE39" i="7"/>
  <c r="AG39" i="7"/>
  <c r="AI39" i="7"/>
  <c r="AK39" i="7"/>
  <c r="AM39" i="7"/>
  <c r="AD40" i="7"/>
  <c r="AF40" i="7"/>
  <c r="AH40" i="7"/>
  <c r="AJ40" i="7"/>
  <c r="AL40" i="7"/>
  <c r="AE40" i="7"/>
  <c r="AG40" i="7"/>
  <c r="AI40" i="7"/>
  <c r="AK40" i="7"/>
  <c r="AM40" i="7"/>
  <c r="AD41" i="7"/>
  <c r="AF41" i="7"/>
  <c r="AH41" i="7"/>
  <c r="AJ41" i="7"/>
  <c r="AL41" i="7"/>
  <c r="AE41" i="7"/>
  <c r="AG41" i="7"/>
  <c r="AI41" i="7"/>
  <c r="AK41" i="7"/>
  <c r="AM41" i="7"/>
  <c r="F37" i="7"/>
  <c r="H37" i="7"/>
  <c r="I37" i="7"/>
  <c r="J37" i="7"/>
  <c r="K37" i="7"/>
  <c r="L37" i="7"/>
  <c r="M37" i="7"/>
  <c r="N37" i="7"/>
  <c r="B38" i="7"/>
  <c r="F38" i="7"/>
  <c r="H38" i="7"/>
  <c r="I38" i="7"/>
  <c r="J38" i="7"/>
  <c r="K38" i="7"/>
  <c r="L38" i="7"/>
  <c r="M38" i="7"/>
  <c r="N38" i="7"/>
  <c r="B39" i="7"/>
  <c r="F39" i="7"/>
  <c r="H39" i="7"/>
  <c r="I39" i="7"/>
  <c r="J39" i="7"/>
  <c r="K39" i="7"/>
  <c r="L39" i="7"/>
  <c r="M39" i="7"/>
  <c r="N39" i="7"/>
  <c r="B40" i="7"/>
  <c r="C40" i="7"/>
  <c r="F40" i="7"/>
  <c r="G40" i="7"/>
  <c r="H40" i="7"/>
  <c r="I40" i="7"/>
  <c r="J40" i="7"/>
  <c r="K40" i="7"/>
  <c r="L40" i="7"/>
  <c r="M40" i="7"/>
  <c r="N40" i="7"/>
  <c r="B41" i="7"/>
  <c r="C41" i="7"/>
  <c r="F41" i="7"/>
  <c r="G41" i="7"/>
  <c r="H41" i="7"/>
  <c r="I41" i="7"/>
  <c r="J41" i="7"/>
  <c r="K41" i="7"/>
  <c r="L41" i="7"/>
  <c r="M41" i="7"/>
  <c r="N41" i="7"/>
  <c r="B44" i="7"/>
  <c r="AD44" i="7"/>
  <c r="AF44" i="7"/>
  <c r="AH44" i="7"/>
  <c r="AJ44" i="7"/>
  <c r="AL44" i="7"/>
  <c r="AE44" i="7"/>
  <c r="AG44" i="7"/>
  <c r="AI44" i="7"/>
  <c r="AK44" i="7"/>
  <c r="AM44" i="7"/>
  <c r="AO44" i="7"/>
  <c r="AD45" i="7"/>
  <c r="AF45" i="7"/>
  <c r="AH45" i="7"/>
  <c r="AJ45" i="7"/>
  <c r="AL45" i="7"/>
  <c r="AE45" i="7"/>
  <c r="AG45" i="7"/>
  <c r="AI45" i="7"/>
  <c r="AK45" i="7"/>
  <c r="AM45" i="7"/>
  <c r="AO45" i="7"/>
  <c r="AD46" i="7"/>
  <c r="AF46" i="7"/>
  <c r="AH46" i="7"/>
  <c r="AJ46" i="7"/>
  <c r="AL46" i="7"/>
  <c r="AE46" i="7"/>
  <c r="AG46" i="7"/>
  <c r="AI46" i="7"/>
  <c r="AK46" i="7"/>
  <c r="AM46" i="7"/>
  <c r="AD47" i="7"/>
  <c r="AF47" i="7"/>
  <c r="AH47" i="7"/>
  <c r="AJ47" i="7"/>
  <c r="AL47" i="7"/>
  <c r="AE47" i="7"/>
  <c r="AG47" i="7"/>
  <c r="AI47" i="7"/>
  <c r="AK47" i="7"/>
  <c r="AM47" i="7"/>
  <c r="AD48" i="7"/>
  <c r="AF48" i="7"/>
  <c r="AH48" i="7"/>
  <c r="AJ48" i="7"/>
  <c r="AL48" i="7"/>
  <c r="AE48" i="7"/>
  <c r="AG48" i="7"/>
  <c r="AI48" i="7"/>
  <c r="AK48" i="7"/>
  <c r="AM48" i="7"/>
  <c r="F44" i="7"/>
  <c r="H44" i="7"/>
  <c r="I44" i="7"/>
  <c r="J44" i="7"/>
  <c r="K44" i="7"/>
  <c r="L44" i="7"/>
  <c r="M44" i="7"/>
  <c r="N44" i="7"/>
  <c r="B45" i="7"/>
  <c r="F45" i="7"/>
  <c r="H45" i="7"/>
  <c r="I45" i="7"/>
  <c r="J45" i="7"/>
  <c r="K45" i="7"/>
  <c r="L45" i="7"/>
  <c r="M45" i="7"/>
  <c r="N45" i="7"/>
  <c r="B46" i="7"/>
  <c r="F46" i="7"/>
  <c r="H46" i="7"/>
  <c r="I46" i="7"/>
  <c r="J46" i="7"/>
  <c r="K46" i="7"/>
  <c r="L46" i="7"/>
  <c r="M46" i="7"/>
  <c r="N46" i="7"/>
  <c r="B47" i="7"/>
  <c r="C47" i="7"/>
  <c r="F47" i="7"/>
  <c r="G47" i="7"/>
  <c r="H47" i="7"/>
  <c r="I47" i="7"/>
  <c r="J47" i="7"/>
  <c r="K47" i="7"/>
  <c r="L47" i="7"/>
  <c r="M47" i="7"/>
  <c r="N47" i="7"/>
  <c r="B48" i="7"/>
  <c r="C48" i="7"/>
  <c r="F48" i="7"/>
  <c r="G48" i="7"/>
  <c r="H48" i="7"/>
  <c r="I48" i="7"/>
  <c r="J48" i="7"/>
  <c r="K48" i="7"/>
  <c r="L48" i="7"/>
  <c r="M48" i="7"/>
  <c r="N48" i="7"/>
  <c r="B53" i="7"/>
  <c r="AD53" i="7"/>
  <c r="AF53" i="7"/>
  <c r="AH53" i="7"/>
  <c r="AJ53" i="7"/>
  <c r="AL53" i="7"/>
  <c r="AE53" i="7"/>
  <c r="AG53" i="7"/>
  <c r="AI53" i="7"/>
  <c r="AK53" i="7"/>
  <c r="AM53" i="7"/>
  <c r="AD54" i="7"/>
  <c r="AF54" i="7"/>
  <c r="AH54" i="7"/>
  <c r="AJ54" i="7"/>
  <c r="AL54" i="7"/>
  <c r="AE54" i="7"/>
  <c r="AG54" i="7"/>
  <c r="AI54" i="7"/>
  <c r="AK54" i="7"/>
  <c r="AM54" i="7"/>
  <c r="AD55" i="7"/>
  <c r="AF55" i="7"/>
  <c r="AH55" i="7"/>
  <c r="AJ55" i="7"/>
  <c r="AL55" i="7"/>
  <c r="AE55" i="7"/>
  <c r="AG55" i="7"/>
  <c r="AI55" i="7"/>
  <c r="AK55" i="7"/>
  <c r="AM55" i="7"/>
  <c r="AD56" i="7"/>
  <c r="AF56" i="7"/>
  <c r="AH56" i="7"/>
  <c r="AJ56" i="7"/>
  <c r="AL56" i="7"/>
  <c r="AE56" i="7"/>
  <c r="AG56" i="7"/>
  <c r="AI56" i="7"/>
  <c r="AK56" i="7"/>
  <c r="AM56" i="7"/>
  <c r="AO56" i="7"/>
  <c r="AD57" i="7"/>
  <c r="AF57" i="7"/>
  <c r="AH57" i="7"/>
  <c r="AJ57" i="7"/>
  <c r="AL57" i="7"/>
  <c r="AE57" i="7"/>
  <c r="AG57" i="7"/>
  <c r="AI57" i="7"/>
  <c r="AK57" i="7"/>
  <c r="AM57" i="7"/>
  <c r="F53" i="7"/>
  <c r="H53" i="7"/>
  <c r="I53" i="7"/>
  <c r="J53" i="7"/>
  <c r="K53" i="7"/>
  <c r="L53" i="7"/>
  <c r="M53" i="7"/>
  <c r="N53" i="7"/>
  <c r="B54" i="7"/>
  <c r="F54" i="7"/>
  <c r="H54" i="7"/>
  <c r="I54" i="7"/>
  <c r="J54" i="7"/>
  <c r="K54" i="7"/>
  <c r="L54" i="7"/>
  <c r="M54" i="7"/>
  <c r="N54" i="7"/>
  <c r="B55" i="7"/>
  <c r="F55" i="7"/>
  <c r="H55" i="7"/>
  <c r="I55" i="7"/>
  <c r="J55" i="7"/>
  <c r="K55" i="7"/>
  <c r="L55" i="7"/>
  <c r="M55" i="7"/>
  <c r="N55" i="7"/>
  <c r="B56" i="7"/>
  <c r="C56" i="7"/>
  <c r="F56" i="7"/>
  <c r="G56" i="7"/>
  <c r="H56" i="7"/>
  <c r="I56" i="7"/>
  <c r="J56" i="7"/>
  <c r="K56" i="7"/>
  <c r="L56" i="7"/>
  <c r="M56" i="7"/>
  <c r="N56" i="7"/>
  <c r="B57" i="7"/>
  <c r="C57" i="7"/>
  <c r="F57" i="7"/>
  <c r="G57" i="7"/>
  <c r="H57" i="7"/>
  <c r="I57" i="7"/>
  <c r="J57" i="7"/>
  <c r="K57" i="7"/>
  <c r="L57" i="7"/>
  <c r="M57" i="7"/>
  <c r="N57" i="7"/>
  <c r="B60" i="7"/>
  <c r="AD60" i="7"/>
  <c r="AF60" i="7"/>
  <c r="AH60" i="7"/>
  <c r="AJ60" i="7"/>
  <c r="AL60" i="7"/>
  <c r="AN60" i="7"/>
  <c r="AE60" i="7"/>
  <c r="AG60" i="7"/>
  <c r="AI60" i="7"/>
  <c r="AK60" i="7"/>
  <c r="AM60" i="7"/>
  <c r="AD61" i="7"/>
  <c r="AF61" i="7"/>
  <c r="AH61" i="7"/>
  <c r="AJ61" i="7"/>
  <c r="AL61" i="7"/>
  <c r="AE61" i="7"/>
  <c r="AG61" i="7"/>
  <c r="AI61" i="7"/>
  <c r="AK61" i="7"/>
  <c r="AM61" i="7"/>
  <c r="AD62" i="7"/>
  <c r="AF62" i="7"/>
  <c r="AH62" i="7"/>
  <c r="AJ62" i="7"/>
  <c r="AL62" i="7"/>
  <c r="AE62" i="7"/>
  <c r="AG62" i="7"/>
  <c r="AI62" i="7"/>
  <c r="AK62" i="7"/>
  <c r="AM62" i="7"/>
  <c r="AD63" i="7"/>
  <c r="AF63" i="7"/>
  <c r="AH63" i="7"/>
  <c r="AJ63" i="7"/>
  <c r="AL63" i="7"/>
  <c r="AE63" i="7"/>
  <c r="AG63" i="7"/>
  <c r="AI63" i="7"/>
  <c r="AK63" i="7"/>
  <c r="AM63" i="7"/>
  <c r="AD64" i="7"/>
  <c r="AF64" i="7"/>
  <c r="AH64" i="7"/>
  <c r="AJ64" i="7"/>
  <c r="AL64" i="7"/>
  <c r="AE64" i="7"/>
  <c r="AG64" i="7"/>
  <c r="AI64" i="7"/>
  <c r="AK64" i="7"/>
  <c r="AM64" i="7"/>
  <c r="F60" i="7"/>
  <c r="H60" i="7"/>
  <c r="I60" i="7"/>
  <c r="J60" i="7"/>
  <c r="K60" i="7"/>
  <c r="L60" i="7"/>
  <c r="M60" i="7"/>
  <c r="N60" i="7"/>
  <c r="B61" i="7"/>
  <c r="F61" i="7"/>
  <c r="H61" i="7"/>
  <c r="I61" i="7"/>
  <c r="J61" i="7"/>
  <c r="K61" i="7"/>
  <c r="L61" i="7"/>
  <c r="M61" i="7"/>
  <c r="N61" i="7"/>
  <c r="B62" i="7"/>
  <c r="F62" i="7"/>
  <c r="H62" i="7"/>
  <c r="I62" i="7"/>
  <c r="J62" i="7"/>
  <c r="K62" i="7"/>
  <c r="L62" i="7"/>
  <c r="M62" i="7"/>
  <c r="N62" i="7"/>
  <c r="B63" i="7"/>
  <c r="C63" i="7"/>
  <c r="F63" i="7"/>
  <c r="G63" i="7"/>
  <c r="H63" i="7"/>
  <c r="I63" i="7"/>
  <c r="J63" i="7"/>
  <c r="K63" i="7"/>
  <c r="L63" i="7"/>
  <c r="M63" i="7"/>
  <c r="N63" i="7"/>
  <c r="B64" i="7"/>
  <c r="C64" i="7"/>
  <c r="F64" i="7"/>
  <c r="G64" i="7"/>
  <c r="H64" i="7"/>
  <c r="I64" i="7"/>
  <c r="J64" i="7"/>
  <c r="K64" i="7"/>
  <c r="L64" i="7"/>
  <c r="M64" i="7"/>
  <c r="N64" i="7"/>
  <c r="B67" i="7"/>
  <c r="AD67" i="7"/>
  <c r="AF67" i="7"/>
  <c r="AH67" i="7"/>
  <c r="AJ67" i="7"/>
  <c r="AL67" i="7"/>
  <c r="AE67" i="7"/>
  <c r="AG67" i="7"/>
  <c r="AI67" i="7"/>
  <c r="AK67" i="7"/>
  <c r="AM67" i="7"/>
  <c r="AD68" i="7"/>
  <c r="AF68" i="7"/>
  <c r="AH68" i="7"/>
  <c r="AJ68" i="7"/>
  <c r="AL68" i="7"/>
  <c r="AE68" i="7"/>
  <c r="AG68" i="7"/>
  <c r="AI68" i="7"/>
  <c r="AK68" i="7"/>
  <c r="AM68" i="7"/>
  <c r="AO68" i="7"/>
  <c r="AD69" i="7"/>
  <c r="AF69" i="7"/>
  <c r="AH69" i="7"/>
  <c r="AJ69" i="7"/>
  <c r="AL69" i="7"/>
  <c r="AE69" i="7"/>
  <c r="AG69" i="7"/>
  <c r="AI69" i="7"/>
  <c r="AK69" i="7"/>
  <c r="AM69" i="7"/>
  <c r="AD70" i="7"/>
  <c r="AF70" i="7"/>
  <c r="AH70" i="7"/>
  <c r="AJ70" i="7"/>
  <c r="AL70" i="7"/>
  <c r="AE70" i="7"/>
  <c r="AG70" i="7"/>
  <c r="AI70" i="7"/>
  <c r="AK70" i="7"/>
  <c r="AM70" i="7"/>
  <c r="AD71" i="7"/>
  <c r="AF71" i="7"/>
  <c r="AH71" i="7"/>
  <c r="AJ71" i="7"/>
  <c r="AL71" i="7"/>
  <c r="AE71" i="7"/>
  <c r="AG71" i="7"/>
  <c r="AI71" i="7"/>
  <c r="AK71" i="7"/>
  <c r="AM71" i="7"/>
  <c r="F67" i="7"/>
  <c r="H67" i="7"/>
  <c r="I67" i="7"/>
  <c r="J67" i="7"/>
  <c r="K67" i="7"/>
  <c r="L67" i="7"/>
  <c r="M67" i="7"/>
  <c r="N67" i="7"/>
  <c r="B68" i="7"/>
  <c r="F68" i="7"/>
  <c r="H68" i="7"/>
  <c r="I68" i="7"/>
  <c r="J68" i="7"/>
  <c r="K68" i="7"/>
  <c r="L68" i="7"/>
  <c r="M68" i="7"/>
  <c r="N68" i="7"/>
  <c r="B69" i="7"/>
  <c r="F69" i="7"/>
  <c r="H69" i="7"/>
  <c r="I69" i="7"/>
  <c r="J69" i="7"/>
  <c r="K69" i="7"/>
  <c r="L69" i="7"/>
  <c r="M69" i="7"/>
  <c r="N69" i="7"/>
  <c r="B70" i="7"/>
  <c r="C70" i="7"/>
  <c r="F70" i="7"/>
  <c r="G70" i="7"/>
  <c r="H70" i="7"/>
  <c r="I70" i="7"/>
  <c r="J70" i="7"/>
  <c r="K70" i="7"/>
  <c r="L70" i="7"/>
  <c r="M70" i="7"/>
  <c r="N70" i="7"/>
  <c r="B71" i="7"/>
  <c r="C71" i="7"/>
  <c r="F71" i="7"/>
  <c r="G71" i="7"/>
  <c r="H71" i="7"/>
  <c r="I71" i="7"/>
  <c r="J71" i="7"/>
  <c r="K71" i="7"/>
  <c r="L71" i="7"/>
  <c r="M71" i="7"/>
  <c r="N71" i="7"/>
  <c r="B76" i="7"/>
  <c r="AD76" i="7"/>
  <c r="AF76" i="7"/>
  <c r="AH76" i="7"/>
  <c r="AJ76" i="7"/>
  <c r="AL76" i="7"/>
  <c r="AE76" i="7"/>
  <c r="AG76" i="7"/>
  <c r="AI76" i="7"/>
  <c r="AK76" i="7"/>
  <c r="AM76" i="7"/>
  <c r="AO76" i="7"/>
  <c r="AD77" i="7"/>
  <c r="AF77" i="7"/>
  <c r="AH77" i="7"/>
  <c r="AJ77" i="7"/>
  <c r="AL77" i="7"/>
  <c r="AE77" i="7"/>
  <c r="AG77" i="7"/>
  <c r="AI77" i="7"/>
  <c r="AK77" i="7"/>
  <c r="AM77" i="7"/>
  <c r="AO77" i="7"/>
  <c r="AD78" i="7"/>
  <c r="AF78" i="7"/>
  <c r="AH78" i="7"/>
  <c r="AJ78" i="7"/>
  <c r="AL78" i="7"/>
  <c r="AE78" i="7"/>
  <c r="AG78" i="7"/>
  <c r="AI78" i="7"/>
  <c r="AK78" i="7"/>
  <c r="AM78" i="7"/>
  <c r="AD79" i="7"/>
  <c r="AF79" i="7"/>
  <c r="AH79" i="7"/>
  <c r="AJ79" i="7"/>
  <c r="AL79" i="7"/>
  <c r="AE79" i="7"/>
  <c r="AG79" i="7"/>
  <c r="AI79" i="7"/>
  <c r="AK79" i="7"/>
  <c r="AM79" i="7"/>
  <c r="AO79" i="7"/>
  <c r="AD80" i="7"/>
  <c r="AF80" i="7"/>
  <c r="AH80" i="7"/>
  <c r="AJ80" i="7"/>
  <c r="AL80" i="7"/>
  <c r="AE80" i="7"/>
  <c r="AG80" i="7"/>
  <c r="AI80" i="7"/>
  <c r="AK80" i="7"/>
  <c r="AM80" i="7"/>
  <c r="F76" i="7"/>
  <c r="H76" i="7"/>
  <c r="I76" i="7"/>
  <c r="J76" i="7"/>
  <c r="K76" i="7"/>
  <c r="L76" i="7"/>
  <c r="M76" i="7"/>
  <c r="N76" i="7"/>
  <c r="B77" i="7"/>
  <c r="F77" i="7"/>
  <c r="H77" i="7"/>
  <c r="I77" i="7"/>
  <c r="J77" i="7"/>
  <c r="K77" i="7"/>
  <c r="L77" i="7"/>
  <c r="M77" i="7"/>
  <c r="N77" i="7"/>
  <c r="B78" i="7"/>
  <c r="F78" i="7"/>
  <c r="H78" i="7"/>
  <c r="I78" i="7"/>
  <c r="J78" i="7"/>
  <c r="K78" i="7"/>
  <c r="L78" i="7"/>
  <c r="M78" i="7"/>
  <c r="N78" i="7"/>
  <c r="B79" i="7"/>
  <c r="C79" i="7"/>
  <c r="F79" i="7"/>
  <c r="G79" i="7"/>
  <c r="H79" i="7"/>
  <c r="I79" i="7"/>
  <c r="J79" i="7"/>
  <c r="K79" i="7"/>
  <c r="L79" i="7"/>
  <c r="M79" i="7"/>
  <c r="N79" i="7"/>
  <c r="B80" i="7"/>
  <c r="C80" i="7"/>
  <c r="F80" i="7"/>
  <c r="G80" i="7"/>
  <c r="H80" i="7"/>
  <c r="I80" i="7"/>
  <c r="J80" i="7"/>
  <c r="K80" i="7"/>
  <c r="L80" i="7"/>
  <c r="M80" i="7"/>
  <c r="N80" i="7"/>
  <c r="B83" i="7"/>
  <c r="AD83" i="7"/>
  <c r="AF83" i="7"/>
  <c r="AH83" i="7"/>
  <c r="AJ83" i="7"/>
  <c r="AL83" i="7"/>
  <c r="AE83" i="7"/>
  <c r="AG83" i="7"/>
  <c r="AI83" i="7"/>
  <c r="AK83" i="7"/>
  <c r="AM83" i="7"/>
  <c r="AD84" i="7"/>
  <c r="AF84" i="7"/>
  <c r="AH84" i="7"/>
  <c r="AJ84" i="7"/>
  <c r="AL84" i="7"/>
  <c r="AE84" i="7"/>
  <c r="AG84" i="7"/>
  <c r="AI84" i="7"/>
  <c r="AK84" i="7"/>
  <c r="AM84" i="7"/>
  <c r="AD85" i="7"/>
  <c r="AF85" i="7"/>
  <c r="AH85" i="7"/>
  <c r="AJ85" i="7"/>
  <c r="AL85" i="7"/>
  <c r="AE85" i="7"/>
  <c r="AG85" i="7"/>
  <c r="AI85" i="7"/>
  <c r="AK85" i="7"/>
  <c r="AM85" i="7"/>
  <c r="AD86" i="7"/>
  <c r="AF86" i="7"/>
  <c r="AH86" i="7"/>
  <c r="AJ86" i="7"/>
  <c r="AL86" i="7"/>
  <c r="AE86" i="7"/>
  <c r="AG86" i="7"/>
  <c r="AI86" i="7"/>
  <c r="AK86" i="7"/>
  <c r="AM86" i="7"/>
  <c r="AD87" i="7"/>
  <c r="AF87" i="7"/>
  <c r="AH87" i="7"/>
  <c r="AJ87" i="7"/>
  <c r="AL87" i="7"/>
  <c r="AE87" i="7"/>
  <c r="AG87" i="7"/>
  <c r="AI87" i="7"/>
  <c r="AK87" i="7"/>
  <c r="AM87" i="7"/>
  <c r="F83" i="7"/>
  <c r="H83" i="7"/>
  <c r="I83" i="7"/>
  <c r="J83" i="7"/>
  <c r="K83" i="7"/>
  <c r="L83" i="7"/>
  <c r="M83" i="7"/>
  <c r="N83" i="7"/>
  <c r="B84" i="7"/>
  <c r="F84" i="7"/>
  <c r="H84" i="7"/>
  <c r="I84" i="7"/>
  <c r="J84" i="7"/>
  <c r="K84" i="7"/>
  <c r="L84" i="7"/>
  <c r="M84" i="7"/>
  <c r="N84" i="7"/>
  <c r="B85" i="7"/>
  <c r="F85" i="7"/>
  <c r="H85" i="7"/>
  <c r="I85" i="7"/>
  <c r="J85" i="7"/>
  <c r="K85" i="7"/>
  <c r="L85" i="7"/>
  <c r="M85" i="7"/>
  <c r="N85" i="7"/>
  <c r="B86" i="7"/>
  <c r="C86" i="7"/>
  <c r="F86" i="7"/>
  <c r="G86" i="7"/>
  <c r="H86" i="7"/>
  <c r="I86" i="7"/>
  <c r="J86" i="7"/>
  <c r="K86" i="7"/>
  <c r="L86" i="7"/>
  <c r="M86" i="7"/>
  <c r="N86" i="7"/>
  <c r="B87" i="7"/>
  <c r="C87" i="7"/>
  <c r="F87" i="7"/>
  <c r="G87" i="7"/>
  <c r="H87" i="7"/>
  <c r="I87" i="7"/>
  <c r="J87" i="7"/>
  <c r="K87" i="7"/>
  <c r="L87" i="7"/>
  <c r="M87" i="7"/>
  <c r="N87" i="7"/>
  <c r="B90" i="7"/>
  <c r="AD90" i="7"/>
  <c r="AF90" i="7"/>
  <c r="AH90" i="7"/>
  <c r="AJ90" i="7"/>
  <c r="AL90" i="7"/>
  <c r="AE90" i="7"/>
  <c r="AG90" i="7"/>
  <c r="AI90" i="7"/>
  <c r="AK90" i="7"/>
  <c r="AM90" i="7"/>
  <c r="AD91" i="7"/>
  <c r="AF91" i="7"/>
  <c r="AH91" i="7"/>
  <c r="AJ91" i="7"/>
  <c r="AL91" i="7"/>
  <c r="AE91" i="7"/>
  <c r="AG91" i="7"/>
  <c r="AI91" i="7"/>
  <c r="AK91" i="7"/>
  <c r="AM91" i="7"/>
  <c r="AD92" i="7"/>
  <c r="AF92" i="7"/>
  <c r="AH92" i="7"/>
  <c r="AJ92" i="7"/>
  <c r="AL92" i="7"/>
  <c r="AE92" i="7"/>
  <c r="AG92" i="7"/>
  <c r="AI92" i="7"/>
  <c r="AK92" i="7"/>
  <c r="AM92" i="7"/>
  <c r="AD93" i="7"/>
  <c r="AF93" i="7"/>
  <c r="AH93" i="7"/>
  <c r="AJ93" i="7"/>
  <c r="AL93" i="7"/>
  <c r="AE93" i="7"/>
  <c r="AG93" i="7"/>
  <c r="AI93" i="7"/>
  <c r="AK93" i="7"/>
  <c r="AM93" i="7"/>
  <c r="AD94" i="7"/>
  <c r="AF94" i="7"/>
  <c r="AH94" i="7"/>
  <c r="AJ94" i="7"/>
  <c r="AL94" i="7"/>
  <c r="AE94" i="7"/>
  <c r="AG94" i="7"/>
  <c r="AI94" i="7"/>
  <c r="AK94" i="7"/>
  <c r="AM94" i="7"/>
  <c r="F90" i="7"/>
  <c r="H90" i="7"/>
  <c r="I90" i="7"/>
  <c r="J90" i="7"/>
  <c r="K90" i="7"/>
  <c r="L90" i="7"/>
  <c r="M90" i="7"/>
  <c r="N90" i="7"/>
  <c r="B91" i="7"/>
  <c r="F91" i="7"/>
  <c r="H91" i="7"/>
  <c r="I91" i="7"/>
  <c r="J91" i="7"/>
  <c r="K91" i="7"/>
  <c r="L91" i="7"/>
  <c r="M91" i="7"/>
  <c r="N91" i="7"/>
  <c r="B92" i="7"/>
  <c r="F92" i="7"/>
  <c r="H92" i="7"/>
  <c r="I92" i="7"/>
  <c r="J92" i="7"/>
  <c r="K92" i="7"/>
  <c r="L92" i="7"/>
  <c r="M92" i="7"/>
  <c r="N92" i="7"/>
  <c r="B93" i="7"/>
  <c r="C93" i="7"/>
  <c r="F93" i="7"/>
  <c r="G93" i="7"/>
  <c r="H93" i="7"/>
  <c r="I93" i="7"/>
  <c r="J93" i="7"/>
  <c r="K93" i="7"/>
  <c r="L93" i="7"/>
  <c r="M93" i="7"/>
  <c r="N93" i="7"/>
  <c r="B94" i="7"/>
  <c r="C94" i="7"/>
  <c r="F94" i="7"/>
  <c r="G94" i="7"/>
  <c r="H94" i="7"/>
  <c r="I94" i="7"/>
  <c r="J94" i="7"/>
  <c r="K94" i="7"/>
  <c r="L94" i="7"/>
  <c r="M94" i="7"/>
  <c r="N94" i="7"/>
  <c r="B99" i="7"/>
  <c r="AD99" i="7"/>
  <c r="AF99" i="7"/>
  <c r="AH99" i="7"/>
  <c r="AJ99" i="7"/>
  <c r="AL99" i="7"/>
  <c r="AE99" i="7"/>
  <c r="AG99" i="7"/>
  <c r="AI99" i="7"/>
  <c r="AK99" i="7"/>
  <c r="AM99" i="7"/>
  <c r="AD100" i="7"/>
  <c r="AF100" i="7"/>
  <c r="AH100" i="7"/>
  <c r="AJ100" i="7"/>
  <c r="AL100" i="7"/>
  <c r="AE100" i="7"/>
  <c r="AG100" i="7"/>
  <c r="AI100" i="7"/>
  <c r="AK100" i="7"/>
  <c r="AM100" i="7"/>
  <c r="AO100" i="7"/>
  <c r="AD101" i="7"/>
  <c r="AF101" i="7"/>
  <c r="AH101" i="7"/>
  <c r="AJ101" i="7"/>
  <c r="AL101" i="7"/>
  <c r="AE101" i="7"/>
  <c r="AG101" i="7"/>
  <c r="AI101" i="7"/>
  <c r="AK101" i="7"/>
  <c r="AM101" i="7"/>
  <c r="AD102" i="7"/>
  <c r="AF102" i="7"/>
  <c r="AH102" i="7"/>
  <c r="AJ102" i="7"/>
  <c r="AL102" i="7"/>
  <c r="AE102" i="7"/>
  <c r="AG102" i="7"/>
  <c r="AI102" i="7"/>
  <c r="AK102" i="7"/>
  <c r="AM102" i="7"/>
  <c r="AD103" i="7"/>
  <c r="AF103" i="7"/>
  <c r="AH103" i="7"/>
  <c r="AJ103" i="7"/>
  <c r="AL103" i="7"/>
  <c r="AE103" i="7"/>
  <c r="AG103" i="7"/>
  <c r="AI103" i="7"/>
  <c r="AK103" i="7"/>
  <c r="AM103" i="7"/>
  <c r="F99" i="7"/>
  <c r="H99" i="7"/>
  <c r="I99" i="7"/>
  <c r="J99" i="7"/>
  <c r="K99" i="7"/>
  <c r="L99" i="7"/>
  <c r="M99" i="7"/>
  <c r="N99" i="7"/>
  <c r="B100" i="7"/>
  <c r="F100" i="7"/>
  <c r="H100" i="7"/>
  <c r="I100" i="7"/>
  <c r="J100" i="7"/>
  <c r="K100" i="7"/>
  <c r="L100" i="7"/>
  <c r="M100" i="7"/>
  <c r="N100" i="7"/>
  <c r="B101" i="7"/>
  <c r="F101" i="7"/>
  <c r="H101" i="7"/>
  <c r="I101" i="7"/>
  <c r="J101" i="7"/>
  <c r="K101" i="7"/>
  <c r="L101" i="7"/>
  <c r="M101" i="7"/>
  <c r="N101" i="7"/>
  <c r="B102" i="7"/>
  <c r="C102" i="7"/>
  <c r="F102" i="7"/>
  <c r="G102" i="7"/>
  <c r="H102" i="7"/>
  <c r="I102" i="7"/>
  <c r="J102" i="7"/>
  <c r="K102" i="7"/>
  <c r="L102" i="7"/>
  <c r="M102" i="7"/>
  <c r="N102" i="7"/>
  <c r="B103" i="7"/>
  <c r="C103" i="7"/>
  <c r="F103" i="7"/>
  <c r="G103" i="7"/>
  <c r="H103" i="7"/>
  <c r="I103" i="7"/>
  <c r="J103" i="7"/>
  <c r="K103" i="7"/>
  <c r="L103" i="7"/>
  <c r="M103" i="7"/>
  <c r="N103" i="7"/>
  <c r="B106" i="7"/>
  <c r="AD106" i="7"/>
  <c r="AF106" i="7"/>
  <c r="AH106" i="7"/>
  <c r="AJ106" i="7"/>
  <c r="AL106" i="7"/>
  <c r="AE106" i="7"/>
  <c r="AG106" i="7"/>
  <c r="AI106" i="7"/>
  <c r="AK106" i="7"/>
  <c r="AM106" i="7"/>
  <c r="AD107" i="7"/>
  <c r="AF107" i="7"/>
  <c r="AH107" i="7"/>
  <c r="AJ107" i="7"/>
  <c r="AL107" i="7"/>
  <c r="AN107" i="7"/>
  <c r="AE107" i="7"/>
  <c r="AG107" i="7"/>
  <c r="AI107" i="7"/>
  <c r="AK107" i="7"/>
  <c r="AM107" i="7"/>
  <c r="AO107" i="7"/>
  <c r="AD108" i="7"/>
  <c r="AF108" i="7"/>
  <c r="AH108" i="7"/>
  <c r="AJ108" i="7"/>
  <c r="AL108" i="7"/>
  <c r="AE108" i="7"/>
  <c r="AG108" i="7"/>
  <c r="AI108" i="7"/>
  <c r="AK108" i="7"/>
  <c r="AM108" i="7"/>
  <c r="AO108" i="7"/>
  <c r="AD109" i="7"/>
  <c r="AF109" i="7"/>
  <c r="AH109" i="7"/>
  <c r="AJ109" i="7"/>
  <c r="AL109" i="7"/>
  <c r="AE109" i="7"/>
  <c r="AG109" i="7"/>
  <c r="AI109" i="7"/>
  <c r="AK109" i="7"/>
  <c r="AM109" i="7"/>
  <c r="AD110" i="7"/>
  <c r="AF110" i="7"/>
  <c r="AH110" i="7"/>
  <c r="AJ110" i="7"/>
  <c r="AL110" i="7"/>
  <c r="AN110" i="7"/>
  <c r="AE110" i="7"/>
  <c r="AG110" i="7"/>
  <c r="AI110" i="7"/>
  <c r="AK110" i="7"/>
  <c r="AM110" i="7"/>
  <c r="AO110" i="7"/>
  <c r="F106" i="7"/>
  <c r="H106" i="7"/>
  <c r="I106" i="7"/>
  <c r="J106" i="7"/>
  <c r="K106" i="7"/>
  <c r="L106" i="7"/>
  <c r="M106" i="7"/>
  <c r="N106" i="7"/>
  <c r="B107" i="7"/>
  <c r="F107" i="7"/>
  <c r="H107" i="7"/>
  <c r="I107" i="7"/>
  <c r="J107" i="7"/>
  <c r="K107" i="7"/>
  <c r="L107" i="7"/>
  <c r="M107" i="7"/>
  <c r="N107" i="7"/>
  <c r="B108" i="7"/>
  <c r="F108" i="7"/>
  <c r="H108" i="7"/>
  <c r="I108" i="7"/>
  <c r="J108" i="7"/>
  <c r="K108" i="7"/>
  <c r="L108" i="7"/>
  <c r="M108" i="7"/>
  <c r="N108" i="7"/>
  <c r="B109" i="7"/>
  <c r="C109" i="7"/>
  <c r="F109" i="7"/>
  <c r="G109" i="7"/>
  <c r="H109" i="7"/>
  <c r="I109" i="7"/>
  <c r="J109" i="7"/>
  <c r="K109" i="7"/>
  <c r="L109" i="7"/>
  <c r="M109" i="7"/>
  <c r="N109" i="7"/>
  <c r="B110" i="7"/>
  <c r="C110" i="7"/>
  <c r="F110" i="7"/>
  <c r="G110" i="7"/>
  <c r="H110" i="7"/>
  <c r="I110" i="7"/>
  <c r="J110" i="7"/>
  <c r="K110" i="7"/>
  <c r="L110" i="7"/>
  <c r="M110" i="7"/>
  <c r="N110" i="7"/>
  <c r="B115" i="7"/>
  <c r="AD115" i="7"/>
  <c r="AF115" i="7"/>
  <c r="AH115" i="7"/>
  <c r="AJ115" i="7"/>
  <c r="AL115" i="7"/>
  <c r="AE115" i="7"/>
  <c r="AG115" i="7"/>
  <c r="AI115" i="7"/>
  <c r="AK115" i="7"/>
  <c r="AM115" i="7"/>
  <c r="AD116" i="7"/>
  <c r="AF116" i="7"/>
  <c r="AH116" i="7"/>
  <c r="AJ116" i="7"/>
  <c r="AL116" i="7"/>
  <c r="AN116" i="7"/>
  <c r="AE116" i="7"/>
  <c r="AG116" i="7"/>
  <c r="AI116" i="7"/>
  <c r="AK116" i="7"/>
  <c r="AM116" i="7"/>
  <c r="AD117" i="7"/>
  <c r="AF117" i="7"/>
  <c r="AH117" i="7"/>
  <c r="AJ117" i="7"/>
  <c r="AL117" i="7"/>
  <c r="AE117" i="7"/>
  <c r="AG117" i="7"/>
  <c r="AI117" i="7"/>
  <c r="AK117" i="7"/>
  <c r="AM117" i="7"/>
  <c r="AD118" i="7"/>
  <c r="AF118" i="7"/>
  <c r="AH118" i="7"/>
  <c r="AJ118" i="7"/>
  <c r="AL118" i="7"/>
  <c r="AE118" i="7"/>
  <c r="AG118" i="7"/>
  <c r="AI118" i="7"/>
  <c r="AK118" i="7"/>
  <c r="AM118" i="7"/>
  <c r="AD119" i="7"/>
  <c r="AF119" i="7"/>
  <c r="AH119" i="7"/>
  <c r="AJ119" i="7"/>
  <c r="AL119" i="7"/>
  <c r="AE119" i="7"/>
  <c r="AG119" i="7"/>
  <c r="AI119" i="7"/>
  <c r="AK119" i="7"/>
  <c r="AM119" i="7"/>
  <c r="F115" i="7"/>
  <c r="H115" i="7"/>
  <c r="I115" i="7"/>
  <c r="J115" i="7"/>
  <c r="K115" i="7"/>
  <c r="L115" i="7"/>
  <c r="M115" i="7"/>
  <c r="N115" i="7"/>
  <c r="B116" i="7"/>
  <c r="F116" i="7"/>
  <c r="G116" i="7"/>
  <c r="H116" i="7"/>
  <c r="I116" i="7"/>
  <c r="J116" i="7"/>
  <c r="K116" i="7"/>
  <c r="L116" i="7"/>
  <c r="M116" i="7"/>
  <c r="N116" i="7"/>
  <c r="B117" i="7"/>
  <c r="F117" i="7"/>
  <c r="H117" i="7"/>
  <c r="I117" i="7"/>
  <c r="J117" i="7"/>
  <c r="K117" i="7"/>
  <c r="L117" i="7"/>
  <c r="M117" i="7"/>
  <c r="N117" i="7"/>
  <c r="B118" i="7"/>
  <c r="C118" i="7"/>
  <c r="F118" i="7"/>
  <c r="G118" i="7"/>
  <c r="H118" i="7"/>
  <c r="I118" i="7"/>
  <c r="J118" i="7"/>
  <c r="K118" i="7"/>
  <c r="L118" i="7"/>
  <c r="M118" i="7"/>
  <c r="N118" i="7"/>
  <c r="B119" i="7"/>
  <c r="C119" i="7"/>
  <c r="F119" i="7"/>
  <c r="G119" i="7"/>
  <c r="H119" i="7"/>
  <c r="I119" i="7"/>
  <c r="J119" i="7"/>
  <c r="K119" i="7"/>
  <c r="L119" i="7"/>
  <c r="M119" i="7"/>
  <c r="N119" i="7"/>
  <c r="B124" i="7"/>
  <c r="AD124" i="7"/>
  <c r="AF124" i="7"/>
  <c r="AH124" i="7"/>
  <c r="AJ124" i="7"/>
  <c r="AL124" i="7"/>
  <c r="AE124" i="7"/>
  <c r="AG124" i="7"/>
  <c r="AI124" i="7"/>
  <c r="AK124" i="7"/>
  <c r="AM124" i="7"/>
  <c r="AD125" i="7"/>
  <c r="AF125" i="7"/>
  <c r="AH125" i="7"/>
  <c r="AJ125" i="7"/>
  <c r="AL125" i="7"/>
  <c r="AN125" i="7"/>
  <c r="AE125" i="7"/>
  <c r="AG125" i="7"/>
  <c r="AI125" i="7"/>
  <c r="AK125" i="7"/>
  <c r="AM125" i="7"/>
  <c r="AO125" i="7"/>
  <c r="AD126" i="7"/>
  <c r="AF126" i="7"/>
  <c r="AH126" i="7"/>
  <c r="AJ126" i="7"/>
  <c r="AL126" i="7"/>
  <c r="AE126" i="7"/>
  <c r="AG126" i="7"/>
  <c r="AI126" i="7"/>
  <c r="AK126" i="7"/>
  <c r="AM126" i="7"/>
  <c r="AD127" i="7"/>
  <c r="AF127" i="7"/>
  <c r="AH127" i="7"/>
  <c r="AJ127" i="7"/>
  <c r="AL127" i="7"/>
  <c r="AE127" i="7"/>
  <c r="AG127" i="7"/>
  <c r="AI127" i="7"/>
  <c r="AK127" i="7"/>
  <c r="AM127" i="7"/>
  <c r="AD128" i="7"/>
  <c r="AF128" i="7"/>
  <c r="AH128" i="7"/>
  <c r="AJ128" i="7"/>
  <c r="AL128" i="7"/>
  <c r="AE128" i="7"/>
  <c r="AG128" i="7"/>
  <c r="AI128" i="7"/>
  <c r="AK128" i="7"/>
  <c r="AM128" i="7"/>
  <c r="F124" i="7"/>
  <c r="G124" i="7"/>
  <c r="H124" i="7"/>
  <c r="I124" i="7"/>
  <c r="J124" i="7"/>
  <c r="K124" i="7"/>
  <c r="L124" i="7"/>
  <c r="M124" i="7"/>
  <c r="N124" i="7"/>
  <c r="B125" i="7"/>
  <c r="F125" i="7"/>
  <c r="H125" i="7"/>
  <c r="I125" i="7"/>
  <c r="J125" i="7"/>
  <c r="K125" i="7"/>
  <c r="L125" i="7"/>
  <c r="M125" i="7"/>
  <c r="N125" i="7"/>
  <c r="B126" i="7"/>
  <c r="F126" i="7"/>
  <c r="H126" i="7"/>
  <c r="I126" i="7"/>
  <c r="J126" i="7"/>
  <c r="K126" i="7"/>
  <c r="L126" i="7"/>
  <c r="M126" i="7"/>
  <c r="N126" i="7"/>
  <c r="B127" i="7"/>
  <c r="C127" i="7"/>
  <c r="F127" i="7"/>
  <c r="G127" i="7"/>
  <c r="H127" i="7"/>
  <c r="I127" i="7"/>
  <c r="J127" i="7"/>
  <c r="K127" i="7"/>
  <c r="L127" i="7"/>
  <c r="M127" i="7"/>
  <c r="N127" i="7"/>
  <c r="B128" i="7"/>
  <c r="C128" i="7"/>
  <c r="F128" i="7"/>
  <c r="G128" i="7"/>
  <c r="H128" i="7"/>
  <c r="I128" i="7"/>
  <c r="J128" i="7"/>
  <c r="K128" i="7"/>
  <c r="L128" i="7"/>
  <c r="M128" i="7"/>
  <c r="N128" i="7"/>
  <c r="B133" i="7"/>
  <c r="C133" i="7"/>
  <c r="AD133" i="7"/>
  <c r="AF133" i="7"/>
  <c r="AH133" i="7"/>
  <c r="AJ133" i="7"/>
  <c r="AL133" i="7"/>
  <c r="AE133" i="7"/>
  <c r="AG133" i="7"/>
  <c r="AI133" i="7"/>
  <c r="AK133" i="7"/>
  <c r="AM133" i="7"/>
  <c r="AD134" i="7"/>
  <c r="AF134" i="7"/>
  <c r="AH134" i="7"/>
  <c r="AJ134" i="7"/>
  <c r="AL134" i="7"/>
  <c r="AE134" i="7"/>
  <c r="AG134" i="7"/>
  <c r="AI134" i="7"/>
  <c r="AK134" i="7"/>
  <c r="AM134" i="7"/>
  <c r="AD135" i="7"/>
  <c r="AF135" i="7"/>
  <c r="AH135" i="7"/>
  <c r="AJ135" i="7"/>
  <c r="AL135" i="7"/>
  <c r="AE135" i="7"/>
  <c r="AG135" i="7"/>
  <c r="AI135" i="7"/>
  <c r="AK135" i="7"/>
  <c r="AM135" i="7"/>
  <c r="AD136" i="7"/>
  <c r="AF136" i="7"/>
  <c r="AH136" i="7"/>
  <c r="AJ136" i="7"/>
  <c r="AL136" i="7"/>
  <c r="AE136" i="7"/>
  <c r="AG136" i="7"/>
  <c r="AI136" i="7"/>
  <c r="AK136" i="7"/>
  <c r="AM136" i="7"/>
  <c r="AD137" i="7"/>
  <c r="AF137" i="7"/>
  <c r="AH137" i="7"/>
  <c r="AJ137" i="7"/>
  <c r="AL137" i="7"/>
  <c r="AE137" i="7"/>
  <c r="AG137" i="7"/>
  <c r="AI137" i="7"/>
  <c r="AK137" i="7"/>
  <c r="AM137" i="7"/>
  <c r="F133" i="7"/>
  <c r="G133" i="7"/>
  <c r="H133" i="7"/>
  <c r="I133" i="7"/>
  <c r="J133" i="7"/>
  <c r="K133" i="7"/>
  <c r="L133" i="7"/>
  <c r="M133" i="7"/>
  <c r="N133" i="7"/>
  <c r="B134" i="7"/>
  <c r="C134" i="7"/>
  <c r="F134" i="7"/>
  <c r="H134" i="7"/>
  <c r="I134" i="7"/>
  <c r="J134" i="7"/>
  <c r="K134" i="7"/>
  <c r="L134" i="7"/>
  <c r="M134" i="7"/>
  <c r="N134" i="7"/>
  <c r="B135" i="7"/>
  <c r="F135" i="7"/>
  <c r="H135" i="7"/>
  <c r="I135" i="7"/>
  <c r="J135" i="7"/>
  <c r="K135" i="7"/>
  <c r="L135" i="7"/>
  <c r="M135" i="7"/>
  <c r="N135" i="7"/>
  <c r="B136" i="7"/>
  <c r="C136" i="7"/>
  <c r="F136" i="7"/>
  <c r="G136" i="7"/>
  <c r="H136" i="7"/>
  <c r="I136" i="7"/>
  <c r="J136" i="7"/>
  <c r="K136" i="7"/>
  <c r="L136" i="7"/>
  <c r="M136" i="7"/>
  <c r="N136" i="7"/>
  <c r="B137" i="7"/>
  <c r="C137" i="7"/>
  <c r="F137" i="7"/>
  <c r="G137" i="7"/>
  <c r="H137" i="7"/>
  <c r="I137" i="7"/>
  <c r="J137" i="7"/>
  <c r="K137" i="7"/>
  <c r="L137" i="7"/>
  <c r="M137" i="7"/>
  <c r="N137" i="7"/>
  <c r="B140" i="7"/>
  <c r="A139" i="7"/>
  <c r="AD140" i="7"/>
  <c r="AF140" i="7"/>
  <c r="AH140" i="7"/>
  <c r="AJ140" i="7"/>
  <c r="AL140" i="7"/>
  <c r="AE140" i="7"/>
  <c r="AG140" i="7"/>
  <c r="AI140" i="7"/>
  <c r="AK140" i="7"/>
  <c r="AM140" i="7"/>
  <c r="AD141" i="7"/>
  <c r="AF141" i="7"/>
  <c r="AH141" i="7"/>
  <c r="AJ141" i="7"/>
  <c r="AL141" i="7"/>
  <c r="AE141" i="7"/>
  <c r="AG141" i="7"/>
  <c r="AI141" i="7"/>
  <c r="AK141" i="7"/>
  <c r="AM141" i="7"/>
  <c r="AD142" i="7"/>
  <c r="AF142" i="7"/>
  <c r="AH142" i="7"/>
  <c r="AJ142" i="7"/>
  <c r="AL142" i="7"/>
  <c r="AN142" i="7"/>
  <c r="AE142" i="7"/>
  <c r="AG142" i="7"/>
  <c r="AI142" i="7"/>
  <c r="AK142" i="7"/>
  <c r="AM142" i="7"/>
  <c r="AO142" i="7"/>
  <c r="AD143" i="7"/>
  <c r="AF143" i="7"/>
  <c r="AH143" i="7"/>
  <c r="AJ143" i="7"/>
  <c r="AL143" i="7"/>
  <c r="AE143" i="7"/>
  <c r="AG143" i="7"/>
  <c r="AI143" i="7"/>
  <c r="AK143" i="7"/>
  <c r="AM143" i="7"/>
  <c r="AD144" i="7"/>
  <c r="AF144" i="7"/>
  <c r="AH144" i="7"/>
  <c r="AJ144" i="7"/>
  <c r="AL144" i="7"/>
  <c r="AE144" i="7"/>
  <c r="AG144" i="7"/>
  <c r="AI144" i="7"/>
  <c r="AK144" i="7"/>
  <c r="AM144" i="7"/>
  <c r="F140" i="7"/>
  <c r="H140" i="7"/>
  <c r="I140" i="7"/>
  <c r="J140" i="7"/>
  <c r="K140" i="7"/>
  <c r="L140" i="7"/>
  <c r="M140" i="7"/>
  <c r="N140" i="7"/>
  <c r="B141" i="7"/>
  <c r="F141" i="7"/>
  <c r="G141" i="7"/>
  <c r="H141" i="7"/>
  <c r="I141" i="7"/>
  <c r="J141" i="7"/>
  <c r="K141" i="7"/>
  <c r="L141" i="7"/>
  <c r="M141" i="7"/>
  <c r="N141" i="7"/>
  <c r="B142" i="7"/>
  <c r="C142" i="7"/>
  <c r="F142" i="7"/>
  <c r="H142" i="7"/>
  <c r="I142" i="7"/>
  <c r="J142" i="7"/>
  <c r="K142" i="7"/>
  <c r="L142" i="7"/>
  <c r="M142" i="7"/>
  <c r="N142" i="7"/>
  <c r="B143" i="7"/>
  <c r="C143" i="7"/>
  <c r="F143" i="7"/>
  <c r="G143" i="7"/>
  <c r="H143" i="7"/>
  <c r="I143" i="7"/>
  <c r="J143" i="7"/>
  <c r="K143" i="7"/>
  <c r="L143" i="7"/>
  <c r="M143" i="7"/>
  <c r="N143" i="7"/>
  <c r="B144" i="7"/>
  <c r="C144" i="7"/>
  <c r="F144" i="7"/>
  <c r="G144" i="7"/>
  <c r="H144" i="7"/>
  <c r="I144" i="7"/>
  <c r="J144" i="7"/>
  <c r="K144" i="7"/>
  <c r="L144" i="7"/>
  <c r="M144" i="7"/>
  <c r="N144" i="7"/>
  <c r="B147" i="7"/>
  <c r="A146" i="7"/>
  <c r="AD147" i="7"/>
  <c r="AF147" i="7"/>
  <c r="AH147" i="7"/>
  <c r="AJ147" i="7"/>
  <c r="AL147" i="7"/>
  <c r="AE147" i="7"/>
  <c r="AG147" i="7"/>
  <c r="AI147" i="7"/>
  <c r="AK147" i="7"/>
  <c r="AM147" i="7"/>
  <c r="AD148" i="7"/>
  <c r="AF148" i="7"/>
  <c r="AH148" i="7"/>
  <c r="AJ148" i="7"/>
  <c r="AL148" i="7"/>
  <c r="AE148" i="7"/>
  <c r="AG148" i="7"/>
  <c r="AI148" i="7"/>
  <c r="AK148" i="7"/>
  <c r="AM148" i="7"/>
  <c r="AD149" i="7"/>
  <c r="AF149" i="7"/>
  <c r="AH149" i="7"/>
  <c r="AJ149" i="7"/>
  <c r="AL149" i="7"/>
  <c r="AE149" i="7"/>
  <c r="AG149" i="7"/>
  <c r="AI149" i="7"/>
  <c r="AK149" i="7"/>
  <c r="AM149" i="7"/>
  <c r="AD150" i="7"/>
  <c r="AF150" i="7"/>
  <c r="AH150" i="7"/>
  <c r="AJ150" i="7"/>
  <c r="AL150" i="7"/>
  <c r="AE150" i="7"/>
  <c r="AG150" i="7"/>
  <c r="AI150" i="7"/>
  <c r="AK150" i="7"/>
  <c r="AM150" i="7"/>
  <c r="AD151" i="7"/>
  <c r="AF151" i="7"/>
  <c r="AH151" i="7"/>
  <c r="AJ151" i="7"/>
  <c r="AL151" i="7"/>
  <c r="AE151" i="7"/>
  <c r="AG151" i="7"/>
  <c r="AI151" i="7"/>
  <c r="AK151" i="7"/>
  <c r="AM151" i="7"/>
  <c r="F147" i="7"/>
  <c r="H147" i="7"/>
  <c r="I147" i="7"/>
  <c r="J147" i="7"/>
  <c r="K147" i="7"/>
  <c r="L147" i="7"/>
  <c r="M147" i="7"/>
  <c r="N147" i="7"/>
  <c r="B148" i="7"/>
  <c r="F148" i="7"/>
  <c r="H148" i="7"/>
  <c r="I148" i="7"/>
  <c r="J148" i="7"/>
  <c r="K148" i="7"/>
  <c r="L148" i="7"/>
  <c r="M148" i="7"/>
  <c r="N148" i="7"/>
  <c r="B149" i="7"/>
  <c r="F149" i="7"/>
  <c r="H149" i="7"/>
  <c r="I149" i="7"/>
  <c r="J149" i="7"/>
  <c r="K149" i="7"/>
  <c r="L149" i="7"/>
  <c r="M149" i="7"/>
  <c r="N149" i="7"/>
  <c r="B150" i="7"/>
  <c r="C150" i="7"/>
  <c r="F150" i="7"/>
  <c r="G150" i="7"/>
  <c r="H150" i="7"/>
  <c r="I150" i="7"/>
  <c r="J150" i="7"/>
  <c r="K150" i="7"/>
  <c r="L150" i="7"/>
  <c r="M150" i="7"/>
  <c r="N150" i="7"/>
  <c r="B151" i="7"/>
  <c r="C151" i="7"/>
  <c r="F151" i="7"/>
  <c r="G151" i="7"/>
  <c r="H151" i="7"/>
  <c r="I151" i="7"/>
  <c r="J151" i="7"/>
  <c r="K151" i="7"/>
  <c r="L151" i="7"/>
  <c r="M151" i="7"/>
  <c r="N151" i="7"/>
  <c r="B156" i="7"/>
  <c r="AD156" i="7"/>
  <c r="AF156" i="7"/>
  <c r="AH156" i="7"/>
  <c r="AJ156" i="7"/>
  <c r="AL156" i="7"/>
  <c r="AE156" i="7"/>
  <c r="AG156" i="7"/>
  <c r="AI156" i="7"/>
  <c r="AK156" i="7"/>
  <c r="AM156" i="7"/>
  <c r="AD157" i="7"/>
  <c r="AF157" i="7"/>
  <c r="AH157" i="7"/>
  <c r="AJ157" i="7"/>
  <c r="AL157" i="7"/>
  <c r="AE157" i="7"/>
  <c r="AG157" i="7"/>
  <c r="AI157" i="7"/>
  <c r="AK157" i="7"/>
  <c r="AM157" i="7"/>
  <c r="AD158" i="7"/>
  <c r="AF158" i="7"/>
  <c r="AH158" i="7"/>
  <c r="AJ158" i="7"/>
  <c r="AL158" i="7"/>
  <c r="AE158" i="7"/>
  <c r="AG158" i="7"/>
  <c r="AI158" i="7"/>
  <c r="AK158" i="7"/>
  <c r="AM158" i="7"/>
  <c r="AO158" i="7"/>
  <c r="AD159" i="7"/>
  <c r="AF159" i="7"/>
  <c r="AH159" i="7"/>
  <c r="AJ159" i="7"/>
  <c r="AL159" i="7"/>
  <c r="AE159" i="7"/>
  <c r="AG159" i="7"/>
  <c r="AI159" i="7"/>
  <c r="AK159" i="7"/>
  <c r="AM159" i="7"/>
  <c r="AD160" i="7"/>
  <c r="AF160" i="7"/>
  <c r="AH160" i="7"/>
  <c r="AJ160" i="7"/>
  <c r="AL160" i="7"/>
  <c r="AN160" i="7"/>
  <c r="AE160" i="7"/>
  <c r="AG160" i="7"/>
  <c r="AI160" i="7"/>
  <c r="AK160" i="7"/>
  <c r="AM160" i="7"/>
  <c r="AO160" i="7"/>
  <c r="F156" i="7"/>
  <c r="H156" i="7"/>
  <c r="I156" i="7"/>
  <c r="J156" i="7"/>
  <c r="K156" i="7"/>
  <c r="L156" i="7"/>
  <c r="M156" i="7"/>
  <c r="N156" i="7"/>
  <c r="B157" i="7"/>
  <c r="F157" i="7"/>
  <c r="H157" i="7"/>
  <c r="I157" i="7"/>
  <c r="J157" i="7"/>
  <c r="K157" i="7"/>
  <c r="L157" i="7"/>
  <c r="M157" i="7"/>
  <c r="N157" i="7"/>
  <c r="B158" i="7"/>
  <c r="F158" i="7"/>
  <c r="H158" i="7"/>
  <c r="I158" i="7"/>
  <c r="J158" i="7"/>
  <c r="K158" i="7"/>
  <c r="L158" i="7"/>
  <c r="M158" i="7"/>
  <c r="N158" i="7"/>
  <c r="B159" i="7"/>
  <c r="C159" i="7"/>
  <c r="F159" i="7"/>
  <c r="G159" i="7"/>
  <c r="H159" i="7"/>
  <c r="I159" i="7"/>
  <c r="J159" i="7"/>
  <c r="K159" i="7"/>
  <c r="L159" i="7"/>
  <c r="M159" i="7"/>
  <c r="N159" i="7"/>
  <c r="B160" i="7"/>
  <c r="C160" i="7"/>
  <c r="F160" i="7"/>
  <c r="G160" i="7"/>
  <c r="H160" i="7"/>
  <c r="I160" i="7"/>
  <c r="J160" i="7"/>
  <c r="K160" i="7"/>
  <c r="L160" i="7"/>
  <c r="M160" i="7"/>
  <c r="N160" i="7"/>
  <c r="B163" i="7"/>
  <c r="AD163" i="7"/>
  <c r="AF163" i="7"/>
  <c r="AH163" i="7"/>
  <c r="AJ163" i="7"/>
  <c r="AL163" i="7"/>
  <c r="AN163" i="7"/>
  <c r="AE163" i="7"/>
  <c r="AG163" i="7"/>
  <c r="AI163" i="7"/>
  <c r="AK163" i="7"/>
  <c r="AM163" i="7"/>
  <c r="AD164" i="7"/>
  <c r="AF164" i="7"/>
  <c r="AH164" i="7"/>
  <c r="AJ164" i="7"/>
  <c r="AL164" i="7"/>
  <c r="AE164" i="7"/>
  <c r="AG164" i="7"/>
  <c r="AI164" i="7"/>
  <c r="AK164" i="7"/>
  <c r="AM164" i="7"/>
  <c r="AD165" i="7"/>
  <c r="AF165" i="7"/>
  <c r="AH165" i="7"/>
  <c r="AJ165" i="7"/>
  <c r="AL165" i="7"/>
  <c r="AN165" i="7"/>
  <c r="AE165" i="7"/>
  <c r="AG165" i="7"/>
  <c r="AI165" i="7"/>
  <c r="AK165" i="7"/>
  <c r="AM165" i="7"/>
  <c r="AD166" i="7"/>
  <c r="AF166" i="7"/>
  <c r="AH166" i="7"/>
  <c r="AJ166" i="7"/>
  <c r="AL166" i="7"/>
  <c r="AE166" i="7"/>
  <c r="AG166" i="7"/>
  <c r="AI166" i="7"/>
  <c r="AK166" i="7"/>
  <c r="AM166" i="7"/>
  <c r="AD167" i="7"/>
  <c r="AF167" i="7"/>
  <c r="AH167" i="7"/>
  <c r="AJ167" i="7"/>
  <c r="AL167" i="7"/>
  <c r="AE167" i="7"/>
  <c r="AG167" i="7"/>
  <c r="AI167" i="7"/>
  <c r="AK167" i="7"/>
  <c r="AM167" i="7"/>
  <c r="F163" i="7"/>
  <c r="H163" i="7"/>
  <c r="I163" i="7"/>
  <c r="J163" i="7"/>
  <c r="K163" i="7"/>
  <c r="L163" i="7"/>
  <c r="M163" i="7"/>
  <c r="N163" i="7"/>
  <c r="B164" i="7"/>
  <c r="F164" i="7"/>
  <c r="H164" i="7"/>
  <c r="I164" i="7"/>
  <c r="J164" i="7"/>
  <c r="K164" i="7"/>
  <c r="L164" i="7"/>
  <c r="M164" i="7"/>
  <c r="N164" i="7"/>
  <c r="B165" i="7"/>
  <c r="F165" i="7"/>
  <c r="H165" i="7"/>
  <c r="I165" i="7"/>
  <c r="J165" i="7"/>
  <c r="K165" i="7"/>
  <c r="L165" i="7"/>
  <c r="M165" i="7"/>
  <c r="N165" i="7"/>
  <c r="B166" i="7"/>
  <c r="C166" i="7"/>
  <c r="F166" i="7"/>
  <c r="G166" i="7"/>
  <c r="H166" i="7"/>
  <c r="I166" i="7"/>
  <c r="J166" i="7"/>
  <c r="K166" i="7"/>
  <c r="L166" i="7"/>
  <c r="M166" i="7"/>
  <c r="N166" i="7"/>
  <c r="B167" i="7"/>
  <c r="C167" i="7"/>
  <c r="F167" i="7"/>
  <c r="G167" i="7"/>
  <c r="H167" i="7"/>
  <c r="I167" i="7"/>
  <c r="J167" i="7"/>
  <c r="K167" i="7"/>
  <c r="L167" i="7"/>
  <c r="M167" i="7"/>
  <c r="N167" i="7"/>
  <c r="B170" i="7"/>
  <c r="AD170" i="7"/>
  <c r="AF170" i="7"/>
  <c r="AH170" i="7"/>
  <c r="AJ170" i="7"/>
  <c r="AL170" i="7"/>
  <c r="AN170" i="7"/>
  <c r="AE170" i="7"/>
  <c r="AG170" i="7"/>
  <c r="AI170" i="7"/>
  <c r="AK170" i="7"/>
  <c r="AM170" i="7"/>
  <c r="AD171" i="7"/>
  <c r="AF171" i="7"/>
  <c r="AH171" i="7"/>
  <c r="AJ171" i="7"/>
  <c r="AL171" i="7"/>
  <c r="AE171" i="7"/>
  <c r="AG171" i="7"/>
  <c r="AI171" i="7"/>
  <c r="AK171" i="7"/>
  <c r="AM171" i="7"/>
  <c r="AO171" i="7"/>
  <c r="AD172" i="7"/>
  <c r="AF172" i="7"/>
  <c r="AH172" i="7"/>
  <c r="AJ172" i="7"/>
  <c r="AL172" i="7"/>
  <c r="AE172" i="7"/>
  <c r="AG172" i="7"/>
  <c r="AI172" i="7"/>
  <c r="AK172" i="7"/>
  <c r="AM172" i="7"/>
  <c r="AO172" i="7"/>
  <c r="AD173" i="7"/>
  <c r="AF173" i="7"/>
  <c r="AH173" i="7"/>
  <c r="AJ173" i="7"/>
  <c r="AL173" i="7"/>
  <c r="AN173" i="7"/>
  <c r="AE173" i="7"/>
  <c r="AG173" i="7"/>
  <c r="AI173" i="7"/>
  <c r="AK173" i="7"/>
  <c r="AM173" i="7"/>
  <c r="AD174" i="7"/>
  <c r="AF174" i="7"/>
  <c r="AH174" i="7"/>
  <c r="AJ174" i="7"/>
  <c r="AL174" i="7"/>
  <c r="AN174" i="7"/>
  <c r="AE174" i="7"/>
  <c r="AG174" i="7"/>
  <c r="AI174" i="7"/>
  <c r="AK174" i="7"/>
  <c r="AM174" i="7"/>
  <c r="AO174" i="7"/>
  <c r="F170" i="7"/>
  <c r="H170" i="7"/>
  <c r="I170" i="7"/>
  <c r="J170" i="7"/>
  <c r="K170" i="7"/>
  <c r="L170" i="7"/>
  <c r="M170" i="7"/>
  <c r="N170" i="7"/>
  <c r="B171" i="7"/>
  <c r="F171" i="7"/>
  <c r="G171" i="7"/>
  <c r="H171" i="7"/>
  <c r="I171" i="7"/>
  <c r="J171" i="7"/>
  <c r="K171" i="7"/>
  <c r="L171" i="7"/>
  <c r="M171" i="7"/>
  <c r="N171" i="7"/>
  <c r="B172" i="7"/>
  <c r="F172" i="7"/>
  <c r="H172" i="7"/>
  <c r="I172" i="7"/>
  <c r="J172" i="7"/>
  <c r="K172" i="7"/>
  <c r="L172" i="7"/>
  <c r="M172" i="7"/>
  <c r="N172" i="7"/>
  <c r="B173" i="7"/>
  <c r="C173" i="7"/>
  <c r="F173" i="7"/>
  <c r="G173" i="7"/>
  <c r="H173" i="7"/>
  <c r="I173" i="7"/>
  <c r="J173" i="7"/>
  <c r="K173" i="7"/>
  <c r="L173" i="7"/>
  <c r="M173" i="7"/>
  <c r="N173" i="7"/>
  <c r="B174" i="7"/>
  <c r="C174" i="7"/>
  <c r="F174" i="7"/>
  <c r="G174" i="7"/>
  <c r="H174" i="7"/>
  <c r="I174" i="7"/>
  <c r="J174" i="7"/>
  <c r="K174" i="7"/>
  <c r="L174" i="7"/>
  <c r="M174" i="7"/>
  <c r="N174" i="7"/>
  <c r="B179" i="7"/>
  <c r="AD179" i="7"/>
  <c r="AF179" i="7"/>
  <c r="AH179" i="7"/>
  <c r="AJ179" i="7"/>
  <c r="AL179" i="7"/>
  <c r="AE179" i="7"/>
  <c r="AG179" i="7"/>
  <c r="AI179" i="7"/>
  <c r="AK179" i="7"/>
  <c r="AM179" i="7"/>
  <c r="AO179" i="7"/>
  <c r="AD180" i="7"/>
  <c r="AF180" i="7"/>
  <c r="AH180" i="7"/>
  <c r="AJ180" i="7"/>
  <c r="AL180" i="7"/>
  <c r="AE180" i="7"/>
  <c r="AG180" i="7"/>
  <c r="AI180" i="7"/>
  <c r="AK180" i="7"/>
  <c r="AM180" i="7"/>
  <c r="AD181" i="7"/>
  <c r="AF181" i="7"/>
  <c r="AH181" i="7"/>
  <c r="AJ181" i="7"/>
  <c r="AL181" i="7"/>
  <c r="AE181" i="7"/>
  <c r="AG181" i="7"/>
  <c r="AI181" i="7"/>
  <c r="AK181" i="7"/>
  <c r="AM181" i="7"/>
  <c r="AO181" i="7"/>
  <c r="AD182" i="7"/>
  <c r="AF182" i="7"/>
  <c r="AH182" i="7"/>
  <c r="AJ182" i="7"/>
  <c r="AL182" i="7"/>
  <c r="AE182" i="7"/>
  <c r="AG182" i="7"/>
  <c r="AI182" i="7"/>
  <c r="AK182" i="7"/>
  <c r="AM182" i="7"/>
  <c r="AD183" i="7"/>
  <c r="AF183" i="7"/>
  <c r="AH183" i="7"/>
  <c r="AJ183" i="7"/>
  <c r="AL183" i="7"/>
  <c r="AE183" i="7"/>
  <c r="AG183" i="7"/>
  <c r="AI183" i="7"/>
  <c r="AK183" i="7"/>
  <c r="AM183" i="7"/>
  <c r="AO183" i="7"/>
  <c r="F179" i="7"/>
  <c r="H179" i="7"/>
  <c r="I179" i="7"/>
  <c r="J179" i="7"/>
  <c r="K179" i="7"/>
  <c r="L179" i="7"/>
  <c r="M179" i="7"/>
  <c r="N179" i="7"/>
  <c r="B180" i="7"/>
  <c r="F180" i="7"/>
  <c r="H180" i="7"/>
  <c r="I180" i="7"/>
  <c r="J180" i="7"/>
  <c r="K180" i="7"/>
  <c r="L180" i="7"/>
  <c r="M180" i="7"/>
  <c r="N180" i="7"/>
  <c r="B181" i="7"/>
  <c r="F181" i="7"/>
  <c r="H181" i="7"/>
  <c r="I181" i="7"/>
  <c r="J181" i="7"/>
  <c r="K181" i="7"/>
  <c r="L181" i="7"/>
  <c r="M181" i="7"/>
  <c r="N181" i="7"/>
  <c r="B182" i="7"/>
  <c r="C182" i="7"/>
  <c r="F182" i="7"/>
  <c r="G182" i="7"/>
  <c r="H182" i="7"/>
  <c r="I182" i="7"/>
  <c r="J182" i="7"/>
  <c r="K182" i="7"/>
  <c r="L182" i="7"/>
  <c r="M182" i="7"/>
  <c r="N182" i="7"/>
  <c r="B183" i="7"/>
  <c r="C183" i="7"/>
  <c r="F183" i="7"/>
  <c r="G183" i="7"/>
  <c r="H183" i="7"/>
  <c r="I183" i="7"/>
  <c r="J183" i="7"/>
  <c r="K183" i="7"/>
  <c r="L183" i="7"/>
  <c r="M183" i="7"/>
  <c r="N183" i="7"/>
  <c r="B186" i="7"/>
  <c r="AD186" i="7"/>
  <c r="AF186" i="7"/>
  <c r="AH186" i="7"/>
  <c r="AJ186" i="7"/>
  <c r="AL186" i="7"/>
  <c r="AE186" i="7"/>
  <c r="AG186" i="7"/>
  <c r="AI186" i="7"/>
  <c r="AK186" i="7"/>
  <c r="AM186" i="7"/>
  <c r="AD187" i="7"/>
  <c r="AF187" i="7"/>
  <c r="AH187" i="7"/>
  <c r="AJ187" i="7"/>
  <c r="AL187" i="7"/>
  <c r="AE187" i="7"/>
  <c r="AG187" i="7"/>
  <c r="AI187" i="7"/>
  <c r="AK187" i="7"/>
  <c r="AM187" i="7"/>
  <c r="AD188" i="7"/>
  <c r="AF188" i="7"/>
  <c r="AH188" i="7"/>
  <c r="AJ188" i="7"/>
  <c r="AL188" i="7"/>
  <c r="AE188" i="7"/>
  <c r="AG188" i="7"/>
  <c r="AI188" i="7"/>
  <c r="AK188" i="7"/>
  <c r="AM188" i="7"/>
  <c r="AD189" i="7"/>
  <c r="AF189" i="7"/>
  <c r="AH189" i="7"/>
  <c r="AJ189" i="7"/>
  <c r="AL189" i="7"/>
  <c r="AE189" i="7"/>
  <c r="AG189" i="7"/>
  <c r="AI189" i="7"/>
  <c r="AK189" i="7"/>
  <c r="AM189" i="7"/>
  <c r="AD190" i="7"/>
  <c r="AF190" i="7"/>
  <c r="AH190" i="7"/>
  <c r="AJ190" i="7"/>
  <c r="AL190" i="7"/>
  <c r="AE190" i="7"/>
  <c r="AG190" i="7"/>
  <c r="AI190" i="7"/>
  <c r="AK190" i="7"/>
  <c r="AM190" i="7"/>
  <c r="F186" i="7"/>
  <c r="H186" i="7"/>
  <c r="I186" i="7"/>
  <c r="J186" i="7"/>
  <c r="K186" i="7"/>
  <c r="L186" i="7"/>
  <c r="M186" i="7"/>
  <c r="N186" i="7"/>
  <c r="B187" i="7"/>
  <c r="F187" i="7"/>
  <c r="H187" i="7"/>
  <c r="I187" i="7"/>
  <c r="J187" i="7"/>
  <c r="K187" i="7"/>
  <c r="L187" i="7"/>
  <c r="M187" i="7"/>
  <c r="N187" i="7"/>
  <c r="B188" i="7"/>
  <c r="F188" i="7"/>
  <c r="H188" i="7"/>
  <c r="I188" i="7"/>
  <c r="J188" i="7"/>
  <c r="K188" i="7"/>
  <c r="L188" i="7"/>
  <c r="M188" i="7"/>
  <c r="N188" i="7"/>
  <c r="B189" i="7"/>
  <c r="C189" i="7"/>
  <c r="F189" i="7"/>
  <c r="G189" i="7"/>
  <c r="H189" i="7"/>
  <c r="I189" i="7"/>
  <c r="J189" i="7"/>
  <c r="K189" i="7"/>
  <c r="L189" i="7"/>
  <c r="M189" i="7"/>
  <c r="N189" i="7"/>
  <c r="B190" i="7"/>
  <c r="C190" i="7"/>
  <c r="F190" i="7"/>
  <c r="G190" i="7"/>
  <c r="H190" i="7"/>
  <c r="I190" i="7"/>
  <c r="J190" i="7"/>
  <c r="K190" i="7"/>
  <c r="L190" i="7"/>
  <c r="M190" i="7"/>
  <c r="N190" i="7"/>
  <c r="B195" i="7"/>
  <c r="AD195" i="7"/>
  <c r="AF195" i="7"/>
  <c r="AH195" i="7"/>
  <c r="AJ195" i="7"/>
  <c r="AL195" i="7"/>
  <c r="AE195" i="7"/>
  <c r="AG195" i="7"/>
  <c r="AI195" i="7"/>
  <c r="AK195" i="7"/>
  <c r="AM195" i="7"/>
  <c r="AD196" i="7"/>
  <c r="AF196" i="7"/>
  <c r="AH196" i="7"/>
  <c r="AJ196" i="7"/>
  <c r="AL196" i="7"/>
  <c r="AE196" i="7"/>
  <c r="AG196" i="7"/>
  <c r="AI196" i="7"/>
  <c r="AK196" i="7"/>
  <c r="AM196" i="7"/>
  <c r="AO196" i="7"/>
  <c r="AD197" i="7"/>
  <c r="AF197" i="7"/>
  <c r="AH197" i="7"/>
  <c r="AJ197" i="7"/>
  <c r="AL197" i="7"/>
  <c r="AE197" i="7"/>
  <c r="AG197" i="7"/>
  <c r="AI197" i="7"/>
  <c r="AK197" i="7"/>
  <c r="AM197" i="7"/>
  <c r="AD198" i="7"/>
  <c r="AF198" i="7"/>
  <c r="AH198" i="7"/>
  <c r="AJ198" i="7"/>
  <c r="AL198" i="7"/>
  <c r="AE198" i="7"/>
  <c r="AG198" i="7"/>
  <c r="AI198" i="7"/>
  <c r="AK198" i="7"/>
  <c r="AM198" i="7"/>
  <c r="AO198" i="7"/>
  <c r="AD199" i="7"/>
  <c r="AF199" i="7"/>
  <c r="AH199" i="7"/>
  <c r="AJ199" i="7"/>
  <c r="AL199" i="7"/>
  <c r="AE199" i="7"/>
  <c r="AG199" i="7"/>
  <c r="AI199" i="7"/>
  <c r="AK199" i="7"/>
  <c r="AM199" i="7"/>
  <c r="F195" i="7"/>
  <c r="H195" i="7"/>
  <c r="I195" i="7"/>
  <c r="J195" i="7"/>
  <c r="K195" i="7"/>
  <c r="L195" i="7"/>
  <c r="M195" i="7"/>
  <c r="N195" i="7"/>
  <c r="B196" i="7"/>
  <c r="F196" i="7"/>
  <c r="H196" i="7"/>
  <c r="I196" i="7"/>
  <c r="J196" i="7"/>
  <c r="K196" i="7"/>
  <c r="L196" i="7"/>
  <c r="M196" i="7"/>
  <c r="N196" i="7"/>
  <c r="B197" i="7"/>
  <c r="F197" i="7"/>
  <c r="G197" i="7"/>
  <c r="H197" i="7"/>
  <c r="I197" i="7"/>
  <c r="J197" i="7"/>
  <c r="K197" i="7"/>
  <c r="L197" i="7"/>
  <c r="M197" i="7"/>
  <c r="N197" i="7"/>
  <c r="B198" i="7"/>
  <c r="C198" i="7"/>
  <c r="F198" i="7"/>
  <c r="G198" i="7"/>
  <c r="H198" i="7"/>
  <c r="I198" i="7"/>
  <c r="J198" i="7"/>
  <c r="K198" i="7"/>
  <c r="L198" i="7"/>
  <c r="M198" i="7"/>
  <c r="N198" i="7"/>
  <c r="B199" i="7"/>
  <c r="C199" i="7"/>
  <c r="F199" i="7"/>
  <c r="G199" i="7"/>
  <c r="H199" i="7"/>
  <c r="I199" i="7"/>
  <c r="J199" i="7"/>
  <c r="K199" i="7"/>
  <c r="L199" i="7"/>
  <c r="M199" i="7"/>
  <c r="N199" i="7"/>
  <c r="B204" i="7"/>
  <c r="AD204" i="7"/>
  <c r="AF204" i="7"/>
  <c r="AH204" i="7"/>
  <c r="AJ204" i="7"/>
  <c r="AL204" i="7"/>
  <c r="AN204" i="7"/>
  <c r="AE204" i="7"/>
  <c r="AG204" i="7"/>
  <c r="AI204" i="7"/>
  <c r="AK204" i="7"/>
  <c r="AM204" i="7"/>
  <c r="AD205" i="7"/>
  <c r="AF205" i="7"/>
  <c r="AH205" i="7"/>
  <c r="AJ205" i="7"/>
  <c r="AL205" i="7"/>
  <c r="AE205" i="7"/>
  <c r="AG205" i="7"/>
  <c r="AI205" i="7"/>
  <c r="AK205" i="7"/>
  <c r="AM205" i="7"/>
  <c r="AD206" i="7"/>
  <c r="AF206" i="7"/>
  <c r="AH206" i="7"/>
  <c r="AJ206" i="7"/>
  <c r="AL206" i="7"/>
  <c r="AE206" i="7"/>
  <c r="AG206" i="7"/>
  <c r="AI206" i="7"/>
  <c r="AK206" i="7"/>
  <c r="AM206" i="7"/>
  <c r="AO206" i="7"/>
  <c r="AD207" i="7"/>
  <c r="AF207" i="7"/>
  <c r="AH207" i="7"/>
  <c r="AJ207" i="7"/>
  <c r="AL207" i="7"/>
  <c r="AE207" i="7"/>
  <c r="AG207" i="7"/>
  <c r="AI207" i="7"/>
  <c r="AK207" i="7"/>
  <c r="AM207" i="7"/>
  <c r="AD208" i="7"/>
  <c r="AF208" i="7"/>
  <c r="AH208" i="7"/>
  <c r="AJ208" i="7"/>
  <c r="AL208" i="7"/>
  <c r="AN208" i="7"/>
  <c r="AE208" i="7"/>
  <c r="AG208" i="7"/>
  <c r="AI208" i="7"/>
  <c r="AK208" i="7"/>
  <c r="AM208" i="7"/>
  <c r="AO208" i="7"/>
  <c r="F204" i="7"/>
  <c r="H204" i="7"/>
  <c r="I204" i="7"/>
  <c r="J204" i="7"/>
  <c r="K204" i="7"/>
  <c r="L204" i="7"/>
  <c r="M204" i="7"/>
  <c r="N204" i="7"/>
  <c r="B205" i="7"/>
  <c r="F205" i="7"/>
  <c r="G205" i="7"/>
  <c r="H205" i="7"/>
  <c r="I205" i="7"/>
  <c r="J205" i="7"/>
  <c r="K205" i="7"/>
  <c r="L205" i="7"/>
  <c r="M205" i="7"/>
  <c r="N205" i="7"/>
  <c r="B206" i="7"/>
  <c r="F206" i="7"/>
  <c r="H206" i="7"/>
  <c r="I206" i="7"/>
  <c r="J206" i="7"/>
  <c r="K206" i="7"/>
  <c r="L206" i="7"/>
  <c r="M206" i="7"/>
  <c r="N206" i="7"/>
  <c r="B207" i="7"/>
  <c r="C207" i="7"/>
  <c r="F207" i="7"/>
  <c r="G207" i="7"/>
  <c r="H207" i="7"/>
  <c r="I207" i="7"/>
  <c r="J207" i="7"/>
  <c r="K207" i="7"/>
  <c r="L207" i="7"/>
  <c r="M207" i="7"/>
  <c r="N207" i="7"/>
  <c r="B208" i="7"/>
  <c r="C208" i="7"/>
  <c r="F208" i="7"/>
  <c r="G208" i="7"/>
  <c r="H208" i="7"/>
  <c r="I208" i="7"/>
  <c r="J208" i="7"/>
  <c r="K208" i="7"/>
  <c r="L208" i="7"/>
  <c r="M208" i="7"/>
  <c r="N208" i="7"/>
  <c r="B213" i="7"/>
  <c r="AD213" i="7"/>
  <c r="AF213" i="7"/>
  <c r="AH213" i="7"/>
  <c r="AJ213" i="7"/>
  <c r="AL213" i="7"/>
  <c r="AE213" i="7"/>
  <c r="AG213" i="7"/>
  <c r="AI213" i="7"/>
  <c r="AK213" i="7"/>
  <c r="AM213" i="7"/>
  <c r="AD214" i="7"/>
  <c r="AF214" i="7"/>
  <c r="AH214" i="7"/>
  <c r="AJ214" i="7"/>
  <c r="AL214" i="7"/>
  <c r="AE214" i="7"/>
  <c r="AG214" i="7"/>
  <c r="AI214" i="7"/>
  <c r="AK214" i="7"/>
  <c r="AM214" i="7"/>
  <c r="AD215" i="7"/>
  <c r="AF215" i="7"/>
  <c r="AH215" i="7"/>
  <c r="AJ215" i="7"/>
  <c r="AL215" i="7"/>
  <c r="AE215" i="7"/>
  <c r="AG215" i="7"/>
  <c r="AI215" i="7"/>
  <c r="AK215" i="7"/>
  <c r="AM215" i="7"/>
  <c r="AD216" i="7"/>
  <c r="AF216" i="7"/>
  <c r="AH216" i="7"/>
  <c r="AJ216" i="7"/>
  <c r="AL216" i="7"/>
  <c r="AE216" i="7"/>
  <c r="AG216" i="7"/>
  <c r="AI216" i="7"/>
  <c r="AK216" i="7"/>
  <c r="AM216" i="7"/>
  <c r="AD217" i="7"/>
  <c r="AF217" i="7"/>
  <c r="AH217" i="7"/>
  <c r="AJ217" i="7"/>
  <c r="AL217" i="7"/>
  <c r="AE217" i="7"/>
  <c r="AG217" i="7"/>
  <c r="AI217" i="7"/>
  <c r="AK217" i="7"/>
  <c r="AM217" i="7"/>
  <c r="F213" i="7"/>
  <c r="H213" i="7"/>
  <c r="I213" i="7"/>
  <c r="J213" i="7"/>
  <c r="K213" i="7"/>
  <c r="L213" i="7"/>
  <c r="M213" i="7"/>
  <c r="N213" i="7"/>
  <c r="B214" i="7"/>
  <c r="F214" i="7"/>
  <c r="H214" i="7"/>
  <c r="I214" i="7"/>
  <c r="J214" i="7"/>
  <c r="K214" i="7"/>
  <c r="L214" i="7"/>
  <c r="M214" i="7"/>
  <c r="N214" i="7"/>
  <c r="B215" i="7"/>
  <c r="F215" i="7"/>
  <c r="G215" i="7"/>
  <c r="H215" i="7"/>
  <c r="I215" i="7"/>
  <c r="J215" i="7"/>
  <c r="K215" i="7"/>
  <c r="L215" i="7"/>
  <c r="M215" i="7"/>
  <c r="N215" i="7"/>
  <c r="B216" i="7"/>
  <c r="C216" i="7"/>
  <c r="F216" i="7"/>
  <c r="G216" i="7"/>
  <c r="H216" i="7"/>
  <c r="I216" i="7"/>
  <c r="J216" i="7"/>
  <c r="K216" i="7"/>
  <c r="L216" i="7"/>
  <c r="M216" i="7"/>
  <c r="N216" i="7"/>
  <c r="B217" i="7"/>
  <c r="C217" i="7"/>
  <c r="F217" i="7"/>
  <c r="G217" i="7"/>
  <c r="H217" i="7"/>
  <c r="I217" i="7"/>
  <c r="J217" i="7"/>
  <c r="K217" i="7"/>
  <c r="L217" i="7"/>
  <c r="M217" i="7"/>
  <c r="N217" i="7"/>
  <c r="B220" i="7"/>
  <c r="C220" i="7"/>
  <c r="AD220" i="7"/>
  <c r="AF220" i="7"/>
  <c r="AH220" i="7"/>
  <c r="AJ220" i="7"/>
  <c r="AL220" i="7"/>
  <c r="AE220" i="7"/>
  <c r="AG220" i="7"/>
  <c r="AI220" i="7"/>
  <c r="AK220" i="7"/>
  <c r="AM220" i="7"/>
  <c r="AD221" i="7"/>
  <c r="AF221" i="7"/>
  <c r="AH221" i="7"/>
  <c r="AJ221" i="7"/>
  <c r="AL221" i="7"/>
  <c r="AE221" i="7"/>
  <c r="AG221" i="7"/>
  <c r="AI221" i="7"/>
  <c r="AK221" i="7"/>
  <c r="AM221" i="7"/>
  <c r="AD222" i="7"/>
  <c r="AF222" i="7"/>
  <c r="AH222" i="7"/>
  <c r="AJ222" i="7"/>
  <c r="AL222" i="7"/>
  <c r="AE222" i="7"/>
  <c r="AG222" i="7"/>
  <c r="AI222" i="7"/>
  <c r="AK222" i="7"/>
  <c r="AM222" i="7"/>
  <c r="AD223" i="7"/>
  <c r="AF223" i="7"/>
  <c r="AH223" i="7"/>
  <c r="AJ223" i="7"/>
  <c r="AL223" i="7"/>
  <c r="AE223" i="7"/>
  <c r="AG223" i="7"/>
  <c r="AI223" i="7"/>
  <c r="AK223" i="7"/>
  <c r="AM223" i="7"/>
  <c r="AD224" i="7"/>
  <c r="AF224" i="7"/>
  <c r="AH224" i="7"/>
  <c r="AJ224" i="7"/>
  <c r="AL224" i="7"/>
  <c r="AE224" i="7"/>
  <c r="AG224" i="7"/>
  <c r="AI224" i="7"/>
  <c r="AK224" i="7"/>
  <c r="AM224" i="7"/>
  <c r="F220" i="7"/>
  <c r="H220" i="7"/>
  <c r="I220" i="7"/>
  <c r="J220" i="7"/>
  <c r="K220" i="7"/>
  <c r="L220" i="7"/>
  <c r="M220" i="7"/>
  <c r="N220" i="7"/>
  <c r="B221" i="7"/>
  <c r="F221" i="7"/>
  <c r="G221" i="7"/>
  <c r="H221" i="7"/>
  <c r="I221" i="7"/>
  <c r="J221" i="7"/>
  <c r="K221" i="7"/>
  <c r="L221" i="7"/>
  <c r="M221" i="7"/>
  <c r="N221" i="7"/>
  <c r="B222" i="7"/>
  <c r="F222" i="7"/>
  <c r="H222" i="7"/>
  <c r="I222" i="7"/>
  <c r="J222" i="7"/>
  <c r="K222" i="7"/>
  <c r="L222" i="7"/>
  <c r="M222" i="7"/>
  <c r="N222" i="7"/>
  <c r="B223" i="7"/>
  <c r="C223" i="7"/>
  <c r="F223" i="7"/>
  <c r="G223" i="7"/>
  <c r="H223" i="7"/>
  <c r="I223" i="7"/>
  <c r="J223" i="7"/>
  <c r="K223" i="7"/>
  <c r="L223" i="7"/>
  <c r="M223" i="7"/>
  <c r="N223" i="7"/>
  <c r="B224" i="7"/>
  <c r="C224" i="7"/>
  <c r="F224" i="7"/>
  <c r="G224" i="7"/>
  <c r="H224" i="7"/>
  <c r="I224" i="7"/>
  <c r="J224" i="7"/>
  <c r="K224" i="7"/>
  <c r="L224" i="7"/>
  <c r="M224" i="7"/>
  <c r="N224" i="7"/>
  <c r="B227" i="7"/>
  <c r="A226" i="7"/>
  <c r="AD227" i="7"/>
  <c r="AF227" i="7"/>
  <c r="AH227" i="7"/>
  <c r="AJ227" i="7"/>
  <c r="AL227" i="7"/>
  <c r="AE227" i="7"/>
  <c r="AG227" i="7"/>
  <c r="AI227" i="7"/>
  <c r="AK227" i="7"/>
  <c r="AM227" i="7"/>
  <c r="AD228" i="7"/>
  <c r="AF228" i="7"/>
  <c r="AH228" i="7"/>
  <c r="AJ228" i="7"/>
  <c r="AL228" i="7"/>
  <c r="AE228" i="7"/>
  <c r="AG228" i="7"/>
  <c r="AI228" i="7"/>
  <c r="AK228" i="7"/>
  <c r="AM228" i="7"/>
  <c r="AD229" i="7"/>
  <c r="AF229" i="7"/>
  <c r="AH229" i="7"/>
  <c r="AJ229" i="7"/>
  <c r="AL229" i="7"/>
  <c r="AE229" i="7"/>
  <c r="AG229" i="7"/>
  <c r="AI229" i="7"/>
  <c r="AK229" i="7"/>
  <c r="AM229" i="7"/>
  <c r="AD230" i="7"/>
  <c r="AF230" i="7"/>
  <c r="AH230" i="7"/>
  <c r="AJ230" i="7"/>
  <c r="AL230" i="7"/>
  <c r="AE230" i="7"/>
  <c r="AG230" i="7"/>
  <c r="AI230" i="7"/>
  <c r="AK230" i="7"/>
  <c r="AM230" i="7"/>
  <c r="AD231" i="7"/>
  <c r="AF231" i="7"/>
  <c r="AH231" i="7"/>
  <c r="AJ231" i="7"/>
  <c r="AL231" i="7"/>
  <c r="AE231" i="7"/>
  <c r="AG231" i="7"/>
  <c r="AI231" i="7"/>
  <c r="AK231" i="7"/>
  <c r="AM231" i="7"/>
  <c r="F227" i="7"/>
  <c r="H227" i="7"/>
  <c r="I227" i="7"/>
  <c r="J227" i="7"/>
  <c r="K227" i="7"/>
  <c r="L227" i="7"/>
  <c r="M227" i="7"/>
  <c r="N227" i="7"/>
  <c r="B228" i="7"/>
  <c r="F228" i="7"/>
  <c r="H228" i="7"/>
  <c r="I228" i="7"/>
  <c r="J228" i="7"/>
  <c r="K228" i="7"/>
  <c r="L228" i="7"/>
  <c r="M228" i="7"/>
  <c r="N228" i="7"/>
  <c r="B229" i="7"/>
  <c r="F229" i="7"/>
  <c r="H229" i="7"/>
  <c r="I229" i="7"/>
  <c r="J229" i="7"/>
  <c r="K229" i="7"/>
  <c r="L229" i="7"/>
  <c r="M229" i="7"/>
  <c r="N229" i="7"/>
  <c r="B230" i="7"/>
  <c r="C230" i="7"/>
  <c r="F230" i="7"/>
  <c r="G230" i="7"/>
  <c r="H230" i="7"/>
  <c r="I230" i="7"/>
  <c r="J230" i="7"/>
  <c r="K230" i="7"/>
  <c r="L230" i="7"/>
  <c r="M230" i="7"/>
  <c r="N230" i="7"/>
  <c r="B231" i="7"/>
  <c r="C231" i="7"/>
  <c r="F231" i="7"/>
  <c r="G231" i="7"/>
  <c r="H231" i="7"/>
  <c r="I231" i="7"/>
  <c r="J231" i="7"/>
  <c r="K231" i="7"/>
  <c r="L231" i="7"/>
  <c r="M231" i="7"/>
  <c r="N231" i="7"/>
  <c r="B234" i="7"/>
  <c r="AD234" i="7"/>
  <c r="AF234" i="7"/>
  <c r="AH234" i="7"/>
  <c r="AJ234" i="7"/>
  <c r="AL234" i="7"/>
  <c r="AE234" i="7"/>
  <c r="AG234" i="7"/>
  <c r="AI234" i="7"/>
  <c r="AK234" i="7"/>
  <c r="AM234" i="7"/>
  <c r="AD235" i="7"/>
  <c r="AF235" i="7"/>
  <c r="AH235" i="7"/>
  <c r="AJ235" i="7"/>
  <c r="AL235" i="7"/>
  <c r="AE235" i="7"/>
  <c r="AG235" i="7"/>
  <c r="AI235" i="7"/>
  <c r="AK235" i="7"/>
  <c r="AM235" i="7"/>
  <c r="AD236" i="7"/>
  <c r="AF236" i="7"/>
  <c r="AH236" i="7"/>
  <c r="AJ236" i="7"/>
  <c r="AL236" i="7"/>
  <c r="AE236" i="7"/>
  <c r="AG236" i="7"/>
  <c r="AI236" i="7"/>
  <c r="AK236" i="7"/>
  <c r="AM236" i="7"/>
  <c r="AD237" i="7"/>
  <c r="AF237" i="7"/>
  <c r="AH237" i="7"/>
  <c r="AJ237" i="7"/>
  <c r="AL237" i="7"/>
  <c r="AE237" i="7"/>
  <c r="AG237" i="7"/>
  <c r="AI237" i="7"/>
  <c r="AK237" i="7"/>
  <c r="AM237" i="7"/>
  <c r="AD238" i="7"/>
  <c r="AF238" i="7"/>
  <c r="AH238" i="7"/>
  <c r="AJ238" i="7"/>
  <c r="AL238" i="7"/>
  <c r="AE238" i="7"/>
  <c r="AG238" i="7"/>
  <c r="AI238" i="7"/>
  <c r="AK238" i="7"/>
  <c r="AM238" i="7"/>
  <c r="F234" i="7"/>
  <c r="H234" i="7"/>
  <c r="I234" i="7"/>
  <c r="J234" i="7"/>
  <c r="K234" i="7"/>
  <c r="L234" i="7"/>
  <c r="M234" i="7"/>
  <c r="N234" i="7"/>
  <c r="B235" i="7"/>
  <c r="F235" i="7"/>
  <c r="H235" i="7"/>
  <c r="I235" i="7"/>
  <c r="J235" i="7"/>
  <c r="K235" i="7"/>
  <c r="L235" i="7"/>
  <c r="M235" i="7"/>
  <c r="N235" i="7"/>
  <c r="B236" i="7"/>
  <c r="F236" i="7"/>
  <c r="H236" i="7"/>
  <c r="I236" i="7"/>
  <c r="J236" i="7"/>
  <c r="K236" i="7"/>
  <c r="L236" i="7"/>
  <c r="M236" i="7"/>
  <c r="N236" i="7"/>
  <c r="B237" i="7"/>
  <c r="C237" i="7"/>
  <c r="F237" i="7"/>
  <c r="G237" i="7"/>
  <c r="H237" i="7"/>
  <c r="I237" i="7"/>
  <c r="J237" i="7"/>
  <c r="K237" i="7"/>
  <c r="L237" i="7"/>
  <c r="M237" i="7"/>
  <c r="N237" i="7"/>
  <c r="B238" i="7"/>
  <c r="C238" i="7"/>
  <c r="F238" i="7"/>
  <c r="G238" i="7"/>
  <c r="H238" i="7"/>
  <c r="I238" i="7"/>
  <c r="J238" i="7"/>
  <c r="K238" i="7"/>
  <c r="L238" i="7"/>
  <c r="M238" i="7"/>
  <c r="N238" i="7"/>
  <c r="B241" i="7"/>
  <c r="AD241" i="7"/>
  <c r="AF241" i="7"/>
  <c r="AH241" i="7"/>
  <c r="AJ241" i="7"/>
  <c r="AL241" i="7"/>
  <c r="AN241" i="7"/>
  <c r="AE241" i="7"/>
  <c r="AG241" i="7"/>
  <c r="AI241" i="7"/>
  <c r="AK241" i="7"/>
  <c r="AM241" i="7"/>
  <c r="AD242" i="7"/>
  <c r="AF242" i="7"/>
  <c r="AH242" i="7"/>
  <c r="AJ242" i="7"/>
  <c r="AL242" i="7"/>
  <c r="AE242" i="7"/>
  <c r="AG242" i="7"/>
  <c r="AI242" i="7"/>
  <c r="AK242" i="7"/>
  <c r="AM242" i="7"/>
  <c r="AD243" i="7"/>
  <c r="AF243" i="7"/>
  <c r="AH243" i="7"/>
  <c r="AJ243" i="7"/>
  <c r="AL243" i="7"/>
  <c r="AN243" i="7"/>
  <c r="AE243" i="7"/>
  <c r="AG243" i="7"/>
  <c r="AI243" i="7"/>
  <c r="AK243" i="7"/>
  <c r="AM243" i="7"/>
  <c r="AD244" i="7"/>
  <c r="AF244" i="7"/>
  <c r="AH244" i="7"/>
  <c r="AJ244" i="7"/>
  <c r="AL244" i="7"/>
  <c r="AE244" i="7"/>
  <c r="AG244" i="7"/>
  <c r="AI244" i="7"/>
  <c r="AK244" i="7"/>
  <c r="AM244" i="7"/>
  <c r="AD245" i="7"/>
  <c r="AF245" i="7"/>
  <c r="AH245" i="7"/>
  <c r="AJ245" i="7"/>
  <c r="AL245" i="7"/>
  <c r="AN245" i="7"/>
  <c r="AE245" i="7"/>
  <c r="AG245" i="7"/>
  <c r="AI245" i="7"/>
  <c r="AK245" i="7"/>
  <c r="AM245" i="7"/>
  <c r="F241" i="7"/>
  <c r="H241" i="7"/>
  <c r="I241" i="7"/>
  <c r="J241" i="7"/>
  <c r="K241" i="7"/>
  <c r="L241" i="7"/>
  <c r="M241" i="7"/>
  <c r="N241" i="7"/>
  <c r="B242" i="7"/>
  <c r="F242" i="7"/>
  <c r="H242" i="7"/>
  <c r="I242" i="7"/>
  <c r="J242" i="7"/>
  <c r="K242" i="7"/>
  <c r="L242" i="7"/>
  <c r="M242" i="7"/>
  <c r="N242" i="7"/>
  <c r="B243" i="7"/>
  <c r="F243" i="7"/>
  <c r="H243" i="7"/>
  <c r="I243" i="7"/>
  <c r="J243" i="7"/>
  <c r="K243" i="7"/>
  <c r="L243" i="7"/>
  <c r="M243" i="7"/>
  <c r="N243" i="7"/>
  <c r="B244" i="7"/>
  <c r="C244" i="7"/>
  <c r="F244" i="7"/>
  <c r="G244" i="7"/>
  <c r="H244" i="7"/>
  <c r="I244" i="7"/>
  <c r="J244" i="7"/>
  <c r="K244" i="7"/>
  <c r="L244" i="7"/>
  <c r="M244" i="7"/>
  <c r="N244" i="7"/>
  <c r="B245" i="7"/>
  <c r="C245" i="7"/>
  <c r="F245" i="7"/>
  <c r="G245" i="7"/>
  <c r="H245" i="7"/>
  <c r="I245" i="7"/>
  <c r="J245" i="7"/>
  <c r="K245" i="7"/>
  <c r="L245" i="7"/>
  <c r="M245" i="7"/>
  <c r="N245" i="7"/>
  <c r="B248" i="7"/>
  <c r="AD248" i="7"/>
  <c r="AF248" i="7"/>
  <c r="AH248" i="7"/>
  <c r="AJ248" i="7"/>
  <c r="AL248" i="7"/>
  <c r="AN248" i="7"/>
  <c r="AE248" i="7"/>
  <c r="AG248" i="7"/>
  <c r="AI248" i="7"/>
  <c r="AK248" i="7"/>
  <c r="AM248" i="7"/>
  <c r="AD249" i="7"/>
  <c r="AF249" i="7"/>
  <c r="AH249" i="7"/>
  <c r="AJ249" i="7"/>
  <c r="AL249" i="7"/>
  <c r="AE249" i="7"/>
  <c r="AG249" i="7"/>
  <c r="AI249" i="7"/>
  <c r="AK249" i="7"/>
  <c r="AM249" i="7"/>
  <c r="AO249" i="7"/>
  <c r="AD250" i="7"/>
  <c r="AF250" i="7"/>
  <c r="AH250" i="7"/>
  <c r="AJ250" i="7"/>
  <c r="AL250" i="7"/>
  <c r="AE250" i="7"/>
  <c r="AG250" i="7"/>
  <c r="AI250" i="7"/>
  <c r="AK250" i="7"/>
  <c r="AM250" i="7"/>
  <c r="AO250" i="7"/>
  <c r="AD251" i="7"/>
  <c r="AF251" i="7"/>
  <c r="AH251" i="7"/>
  <c r="AJ251" i="7"/>
  <c r="AL251" i="7"/>
  <c r="AN251" i="7"/>
  <c r="AE251" i="7"/>
  <c r="AG251" i="7"/>
  <c r="AI251" i="7"/>
  <c r="AK251" i="7"/>
  <c r="AM251" i="7"/>
  <c r="AD252" i="7"/>
  <c r="AF252" i="7"/>
  <c r="AH252" i="7"/>
  <c r="AJ252" i="7"/>
  <c r="AL252" i="7"/>
  <c r="AE252" i="7"/>
  <c r="AG252" i="7"/>
  <c r="AI252" i="7"/>
  <c r="AK252" i="7"/>
  <c r="AM252" i="7"/>
  <c r="F248" i="7"/>
  <c r="H248" i="7"/>
  <c r="I248" i="7"/>
  <c r="J248" i="7"/>
  <c r="K248" i="7"/>
  <c r="L248" i="7"/>
  <c r="M248" i="7"/>
  <c r="N248" i="7"/>
  <c r="B249" i="7"/>
  <c r="F249" i="7"/>
  <c r="G249" i="7"/>
  <c r="H249" i="7"/>
  <c r="I249" i="7"/>
  <c r="J249" i="7"/>
  <c r="K249" i="7"/>
  <c r="L249" i="7"/>
  <c r="M249" i="7"/>
  <c r="N249" i="7"/>
  <c r="B250" i="7"/>
  <c r="F250" i="7"/>
  <c r="H250" i="7"/>
  <c r="I250" i="7"/>
  <c r="J250" i="7"/>
  <c r="K250" i="7"/>
  <c r="L250" i="7"/>
  <c r="M250" i="7"/>
  <c r="N250" i="7"/>
  <c r="B251" i="7"/>
  <c r="C251" i="7"/>
  <c r="F251" i="7"/>
  <c r="G251" i="7"/>
  <c r="H251" i="7"/>
  <c r="I251" i="7"/>
  <c r="J251" i="7"/>
  <c r="K251" i="7"/>
  <c r="L251" i="7"/>
  <c r="M251" i="7"/>
  <c r="N251" i="7"/>
  <c r="B252" i="7"/>
  <c r="C252" i="7"/>
  <c r="F252" i="7"/>
  <c r="G252" i="7"/>
  <c r="H252" i="7"/>
  <c r="I252" i="7"/>
  <c r="J252" i="7"/>
  <c r="K252" i="7"/>
  <c r="L252" i="7"/>
  <c r="M252" i="7"/>
  <c r="N252" i="7"/>
  <c r="B255" i="7"/>
  <c r="AD255" i="7"/>
  <c r="AF255" i="7"/>
  <c r="AH255" i="7"/>
  <c r="AJ255" i="7"/>
  <c r="AL255" i="7"/>
  <c r="AN255" i="7"/>
  <c r="AE255" i="7"/>
  <c r="AG255" i="7"/>
  <c r="AI255" i="7"/>
  <c r="AK255" i="7"/>
  <c r="AM255" i="7"/>
  <c r="AD256" i="7"/>
  <c r="AF256" i="7"/>
  <c r="AH256" i="7"/>
  <c r="AJ256" i="7"/>
  <c r="AL256" i="7"/>
  <c r="AE256" i="7"/>
  <c r="AG256" i="7"/>
  <c r="AI256" i="7"/>
  <c r="AK256" i="7"/>
  <c r="AM256" i="7"/>
  <c r="AD257" i="7"/>
  <c r="AF257" i="7"/>
  <c r="AH257" i="7"/>
  <c r="AJ257" i="7"/>
  <c r="AL257" i="7"/>
  <c r="AE257" i="7"/>
  <c r="AG257" i="7"/>
  <c r="AI257" i="7"/>
  <c r="AK257" i="7"/>
  <c r="AM257" i="7"/>
  <c r="AD258" i="7"/>
  <c r="AF258" i="7"/>
  <c r="AH258" i="7"/>
  <c r="AJ258" i="7"/>
  <c r="AL258" i="7"/>
  <c r="AE258" i="7"/>
  <c r="AG258" i="7"/>
  <c r="AI258" i="7"/>
  <c r="AK258" i="7"/>
  <c r="AM258" i="7"/>
  <c r="AD259" i="7"/>
  <c r="AF259" i="7"/>
  <c r="AH259" i="7"/>
  <c r="AJ259" i="7"/>
  <c r="AL259" i="7"/>
  <c r="AE259" i="7"/>
  <c r="AG259" i="7"/>
  <c r="AI259" i="7"/>
  <c r="AK259" i="7"/>
  <c r="AM259" i="7"/>
  <c r="AO259" i="7"/>
  <c r="F255" i="7"/>
  <c r="E254" i="7"/>
  <c r="H255" i="7"/>
  <c r="I255" i="7"/>
  <c r="J255" i="7"/>
  <c r="K255" i="7"/>
  <c r="L255" i="7"/>
  <c r="M255" i="7"/>
  <c r="N255" i="7"/>
  <c r="B256" i="7"/>
  <c r="F256" i="7"/>
  <c r="H256" i="7"/>
  <c r="I256" i="7"/>
  <c r="J256" i="7"/>
  <c r="K256" i="7"/>
  <c r="L256" i="7"/>
  <c r="M256" i="7"/>
  <c r="N256" i="7"/>
  <c r="B257" i="7"/>
  <c r="F257" i="7"/>
  <c r="H257" i="7"/>
  <c r="I257" i="7"/>
  <c r="J257" i="7"/>
  <c r="K257" i="7"/>
  <c r="L257" i="7"/>
  <c r="M257" i="7"/>
  <c r="N257" i="7"/>
  <c r="B258" i="7"/>
  <c r="C258" i="7"/>
  <c r="F258" i="7"/>
  <c r="G258" i="7"/>
  <c r="H258" i="7"/>
  <c r="I258" i="7"/>
  <c r="J258" i="7"/>
  <c r="K258" i="7"/>
  <c r="L258" i="7"/>
  <c r="M258" i="7"/>
  <c r="N258" i="7"/>
  <c r="B259" i="7"/>
  <c r="C259" i="7"/>
  <c r="F259" i="7"/>
  <c r="G259" i="7"/>
  <c r="H259" i="7"/>
  <c r="I259" i="7"/>
  <c r="J259" i="7"/>
  <c r="K259" i="7"/>
  <c r="L259" i="7"/>
  <c r="M259" i="7"/>
  <c r="N259" i="7"/>
  <c r="B262" i="7"/>
  <c r="AD262" i="7"/>
  <c r="AF262" i="7"/>
  <c r="AH262" i="7"/>
  <c r="AJ262" i="7"/>
  <c r="AL262" i="7"/>
  <c r="AE262" i="7"/>
  <c r="AG262" i="7"/>
  <c r="AI262" i="7"/>
  <c r="AK262" i="7"/>
  <c r="AM262" i="7"/>
  <c r="AD263" i="7"/>
  <c r="AF263" i="7"/>
  <c r="AH263" i="7"/>
  <c r="AJ263" i="7"/>
  <c r="AL263" i="7"/>
  <c r="AE263" i="7"/>
  <c r="AG263" i="7"/>
  <c r="AI263" i="7"/>
  <c r="AK263" i="7"/>
  <c r="AM263" i="7"/>
  <c r="AD264" i="7"/>
  <c r="AF264" i="7"/>
  <c r="AH264" i="7"/>
  <c r="AJ264" i="7"/>
  <c r="AL264" i="7"/>
  <c r="AN264" i="7"/>
  <c r="AE264" i="7"/>
  <c r="AG264" i="7"/>
  <c r="AI264" i="7"/>
  <c r="AK264" i="7"/>
  <c r="AM264" i="7"/>
  <c r="AD265" i="7"/>
  <c r="AF265" i="7"/>
  <c r="AH265" i="7"/>
  <c r="AJ265" i="7"/>
  <c r="AL265" i="7"/>
  <c r="AE265" i="7"/>
  <c r="AG265" i="7"/>
  <c r="AI265" i="7"/>
  <c r="AK265" i="7"/>
  <c r="AM265" i="7"/>
  <c r="AD266" i="7"/>
  <c r="AF266" i="7"/>
  <c r="AH266" i="7"/>
  <c r="AJ266" i="7"/>
  <c r="AL266" i="7"/>
  <c r="AN266" i="7"/>
  <c r="AE266" i="7"/>
  <c r="AG266" i="7"/>
  <c r="AI266" i="7"/>
  <c r="AK266" i="7"/>
  <c r="AM266" i="7"/>
  <c r="F262" i="7"/>
  <c r="G262" i="7"/>
  <c r="H262" i="7"/>
  <c r="I262" i="7"/>
  <c r="J262" i="7"/>
  <c r="K262" i="7"/>
  <c r="L262" i="7"/>
  <c r="M262" i="7"/>
  <c r="N262" i="7"/>
  <c r="B263" i="7"/>
  <c r="F263" i="7"/>
  <c r="H263" i="7"/>
  <c r="I263" i="7"/>
  <c r="J263" i="7"/>
  <c r="K263" i="7"/>
  <c r="L263" i="7"/>
  <c r="M263" i="7"/>
  <c r="N263" i="7"/>
  <c r="B264" i="7"/>
  <c r="F264" i="7"/>
  <c r="H264" i="7"/>
  <c r="I264" i="7"/>
  <c r="J264" i="7"/>
  <c r="K264" i="7"/>
  <c r="L264" i="7"/>
  <c r="M264" i="7"/>
  <c r="N264" i="7"/>
  <c r="B265" i="7"/>
  <c r="C265" i="7"/>
  <c r="F265" i="7"/>
  <c r="G265" i="7"/>
  <c r="H265" i="7"/>
  <c r="I265" i="7"/>
  <c r="J265" i="7"/>
  <c r="K265" i="7"/>
  <c r="L265" i="7"/>
  <c r="M265" i="7"/>
  <c r="N265" i="7"/>
  <c r="B266" i="7"/>
  <c r="C266" i="7"/>
  <c r="F266" i="7"/>
  <c r="G266" i="7"/>
  <c r="H266" i="7"/>
  <c r="I266" i="7"/>
  <c r="J266" i="7"/>
  <c r="K266" i="7"/>
  <c r="L266" i="7"/>
  <c r="M266" i="7"/>
  <c r="N266" i="7"/>
  <c r="B269" i="7"/>
  <c r="A268" i="7"/>
  <c r="AD269" i="7"/>
  <c r="AF269" i="7"/>
  <c r="AH269" i="7"/>
  <c r="AJ269" i="7"/>
  <c r="AL269" i="7"/>
  <c r="AE269" i="7"/>
  <c r="AG269" i="7"/>
  <c r="AI269" i="7"/>
  <c r="AK269" i="7"/>
  <c r="AM269" i="7"/>
  <c r="AD270" i="7"/>
  <c r="AF270" i="7"/>
  <c r="AH270" i="7"/>
  <c r="AJ270" i="7"/>
  <c r="AL270" i="7"/>
  <c r="AE270" i="7"/>
  <c r="AG270" i="7"/>
  <c r="AI270" i="7"/>
  <c r="AK270" i="7"/>
  <c r="AM270" i="7"/>
  <c r="AD271" i="7"/>
  <c r="AF271" i="7"/>
  <c r="AH271" i="7"/>
  <c r="AJ271" i="7"/>
  <c r="AL271" i="7"/>
  <c r="AE271" i="7"/>
  <c r="AG271" i="7"/>
  <c r="AI271" i="7"/>
  <c r="AK271" i="7"/>
  <c r="AM271" i="7"/>
  <c r="AD272" i="7"/>
  <c r="AF272" i="7"/>
  <c r="AH272" i="7"/>
  <c r="AJ272" i="7"/>
  <c r="AL272" i="7"/>
  <c r="AE272" i="7"/>
  <c r="AG272" i="7"/>
  <c r="AI272" i="7"/>
  <c r="AK272" i="7"/>
  <c r="AM272" i="7"/>
  <c r="AD273" i="7"/>
  <c r="AF273" i="7"/>
  <c r="AH273" i="7"/>
  <c r="AJ273" i="7"/>
  <c r="AL273" i="7"/>
  <c r="AE273" i="7"/>
  <c r="AG273" i="7"/>
  <c r="AI273" i="7"/>
  <c r="AK273" i="7"/>
  <c r="AM273" i="7"/>
  <c r="F269" i="7"/>
  <c r="G269" i="7"/>
  <c r="H269" i="7"/>
  <c r="I269" i="7"/>
  <c r="J269" i="7"/>
  <c r="K269" i="7"/>
  <c r="L269" i="7"/>
  <c r="M269" i="7"/>
  <c r="N269" i="7"/>
  <c r="B270" i="7"/>
  <c r="C270" i="7"/>
  <c r="F270" i="7"/>
  <c r="H270" i="7"/>
  <c r="I270" i="7"/>
  <c r="J270" i="7"/>
  <c r="K270" i="7"/>
  <c r="L270" i="7"/>
  <c r="M270" i="7"/>
  <c r="N270" i="7"/>
  <c r="B271" i="7"/>
  <c r="F271" i="7"/>
  <c r="H271" i="7"/>
  <c r="I271" i="7"/>
  <c r="J271" i="7"/>
  <c r="K271" i="7"/>
  <c r="L271" i="7"/>
  <c r="M271" i="7"/>
  <c r="N271" i="7"/>
  <c r="B272" i="7"/>
  <c r="C272" i="7"/>
  <c r="F272" i="7"/>
  <c r="G272" i="7"/>
  <c r="H272" i="7"/>
  <c r="I272" i="7"/>
  <c r="J272" i="7"/>
  <c r="K272" i="7"/>
  <c r="L272" i="7"/>
  <c r="M272" i="7"/>
  <c r="N272" i="7"/>
  <c r="B273" i="7"/>
  <c r="C273" i="7"/>
  <c r="F273" i="7"/>
  <c r="G273" i="7"/>
  <c r="H273" i="7"/>
  <c r="I273" i="7"/>
  <c r="J273" i="7"/>
  <c r="K273" i="7"/>
  <c r="L273" i="7"/>
  <c r="M273" i="7"/>
  <c r="N273" i="7"/>
  <c r="B276" i="7"/>
  <c r="AD276" i="7"/>
  <c r="AF276" i="7"/>
  <c r="AH276" i="7"/>
  <c r="AJ276" i="7"/>
  <c r="AL276" i="7"/>
  <c r="AE276" i="7"/>
  <c r="AG276" i="7"/>
  <c r="AI276" i="7"/>
  <c r="AK276" i="7"/>
  <c r="AM276" i="7"/>
  <c r="AD277" i="7"/>
  <c r="AF277" i="7"/>
  <c r="AH277" i="7"/>
  <c r="AJ277" i="7"/>
  <c r="AL277" i="7"/>
  <c r="AE277" i="7"/>
  <c r="AG277" i="7"/>
  <c r="AI277" i="7"/>
  <c r="AK277" i="7"/>
  <c r="AM277" i="7"/>
  <c r="AD278" i="7"/>
  <c r="AF278" i="7"/>
  <c r="AH278" i="7"/>
  <c r="AJ278" i="7"/>
  <c r="AL278" i="7"/>
  <c r="AE278" i="7"/>
  <c r="AG278" i="7"/>
  <c r="AI278" i="7"/>
  <c r="AK278" i="7"/>
  <c r="AM278" i="7"/>
  <c r="AD279" i="7"/>
  <c r="AF279" i="7"/>
  <c r="AH279" i="7"/>
  <c r="AJ279" i="7"/>
  <c r="AL279" i="7"/>
  <c r="AE279" i="7"/>
  <c r="AG279" i="7"/>
  <c r="AI279" i="7"/>
  <c r="AK279" i="7"/>
  <c r="AM279" i="7"/>
  <c r="AD280" i="7"/>
  <c r="AF280" i="7"/>
  <c r="AH280" i="7"/>
  <c r="AJ280" i="7"/>
  <c r="AL280" i="7"/>
  <c r="AE280" i="7"/>
  <c r="AG280" i="7"/>
  <c r="AI280" i="7"/>
  <c r="AK280" i="7"/>
  <c r="AM280" i="7"/>
  <c r="F276" i="7"/>
  <c r="E275" i="7"/>
  <c r="H276" i="7"/>
  <c r="I276" i="7"/>
  <c r="J276" i="7"/>
  <c r="K276" i="7"/>
  <c r="L276" i="7"/>
  <c r="M276" i="7"/>
  <c r="N276" i="7"/>
  <c r="B277" i="7"/>
  <c r="F277" i="7"/>
  <c r="H277" i="7"/>
  <c r="I277" i="7"/>
  <c r="J277" i="7"/>
  <c r="K277" i="7"/>
  <c r="L277" i="7"/>
  <c r="M277" i="7"/>
  <c r="N277" i="7"/>
  <c r="B278" i="7"/>
  <c r="F278" i="7"/>
  <c r="H278" i="7"/>
  <c r="I278" i="7"/>
  <c r="J278" i="7"/>
  <c r="K278" i="7"/>
  <c r="L278" i="7"/>
  <c r="M278" i="7"/>
  <c r="N278" i="7"/>
  <c r="B279" i="7"/>
  <c r="C279" i="7"/>
  <c r="F279" i="7"/>
  <c r="G279" i="7"/>
  <c r="H279" i="7"/>
  <c r="I279" i="7"/>
  <c r="J279" i="7"/>
  <c r="K279" i="7"/>
  <c r="L279" i="7"/>
  <c r="M279" i="7"/>
  <c r="N279" i="7"/>
  <c r="B280" i="7"/>
  <c r="C280" i="7"/>
  <c r="F280" i="7"/>
  <c r="G280" i="7"/>
  <c r="H280" i="7"/>
  <c r="I280" i="7"/>
  <c r="J280" i="7"/>
  <c r="K280" i="7"/>
  <c r="L280" i="7"/>
  <c r="M280" i="7"/>
  <c r="N280" i="7"/>
  <c r="AQ208" i="7"/>
  <c r="AO245" i="7"/>
  <c r="AS245" i="7"/>
  <c r="AO248" i="7"/>
  <c r="AN181" i="7"/>
  <c r="AV181" i="7"/>
  <c r="AQ142" i="7"/>
  <c r="AS142" i="7"/>
  <c r="AP110" i="7"/>
  <c r="AN179" i="7"/>
  <c r="AN167" i="7"/>
  <c r="AN158" i="7"/>
  <c r="AU158" i="7"/>
  <c r="AO22" i="7"/>
  <c r="AQ22" i="7"/>
  <c r="AN10" i="7"/>
  <c r="AO8" i="7"/>
  <c r="AS125" i="7"/>
  <c r="AN31" i="7"/>
  <c r="AO24" i="7"/>
  <c r="AU24" i="7"/>
  <c r="AN15" i="7"/>
  <c r="AO10" i="7"/>
  <c r="AN8" i="7"/>
  <c r="AP17" i="7"/>
  <c r="AS17" i="7"/>
  <c r="AU179" i="7"/>
  <c r="AS8" i="7"/>
  <c r="AP22" i="7"/>
  <c r="AS158" i="7"/>
  <c r="AU245" i="7"/>
  <c r="AP248" i="7"/>
  <c r="AQ248" i="7"/>
  <c r="E75" i="7"/>
  <c r="E139" i="7"/>
  <c r="E219" i="7"/>
  <c r="G264" i="7"/>
  <c r="A29" i="7"/>
  <c r="G60" i="7"/>
  <c r="G90" i="7"/>
  <c r="G163" i="7"/>
  <c r="G204" i="7"/>
  <c r="G234" i="7"/>
  <c r="E240" i="7"/>
  <c r="C39" i="7"/>
  <c r="C69" i="7"/>
  <c r="C101" i="7"/>
  <c r="C135" i="7"/>
  <c r="C181" i="7"/>
  <c r="C215" i="7"/>
  <c r="G170" i="7"/>
  <c r="C278" i="7"/>
  <c r="A13" i="7"/>
  <c r="G55" i="7"/>
  <c r="G85" i="7"/>
  <c r="G117" i="7"/>
  <c r="G149" i="7"/>
  <c r="G229" i="7"/>
  <c r="C250" i="7"/>
  <c r="C236" i="7"/>
  <c r="E36" i="7"/>
  <c r="E66" i="7"/>
  <c r="E98" i="7"/>
  <c r="E132" i="7"/>
  <c r="E169" i="7"/>
  <c r="E212" i="7"/>
  <c r="G158" i="7"/>
  <c r="G257" i="7"/>
  <c r="C262" i="7"/>
  <c r="C30" i="7"/>
  <c r="G53" i="7"/>
  <c r="G83" i="7"/>
  <c r="G115" i="7"/>
  <c r="G147" i="7"/>
  <c r="G195" i="7"/>
  <c r="G227" i="7"/>
  <c r="E247" i="7"/>
  <c r="C46" i="7"/>
  <c r="C78" i="7"/>
  <c r="C108" i="7"/>
  <c r="C188" i="7"/>
  <c r="C222" i="7"/>
  <c r="G241" i="7"/>
  <c r="G32" i="7"/>
  <c r="G62" i="7"/>
  <c r="G92" i="7"/>
  <c r="G126" i="7"/>
  <c r="G165" i="7"/>
  <c r="G206" i="7"/>
  <c r="C158" i="7"/>
  <c r="C257" i="7"/>
  <c r="C255" i="7"/>
  <c r="G277" i="7"/>
  <c r="G242" i="7"/>
  <c r="G45" i="7"/>
  <c r="G270" i="7"/>
  <c r="C205" i="7"/>
  <c r="A185" i="7"/>
  <c r="C263" i="7"/>
  <c r="G235" i="7"/>
  <c r="C228" i="7"/>
  <c r="C180" i="7"/>
  <c r="G107" i="7"/>
  <c r="A254" i="7"/>
  <c r="A219" i="7"/>
  <c r="A123" i="7"/>
  <c r="C242" i="7"/>
  <c r="A59" i="7"/>
  <c r="A275" i="7"/>
  <c r="G214" i="7"/>
  <c r="C164" i="7"/>
  <c r="A89" i="7"/>
  <c r="G148" i="7"/>
  <c r="G263" i="7"/>
  <c r="C196" i="7"/>
  <c r="C100" i="7"/>
  <c r="C256" i="7"/>
  <c r="A194" i="7"/>
  <c r="A155" i="7"/>
  <c r="C68" i="7"/>
  <c r="A132" i="7"/>
  <c r="C186" i="7"/>
  <c r="G157" i="7"/>
  <c r="G77" i="7"/>
  <c r="C141" i="7"/>
  <c r="C235" i="7"/>
  <c r="C38" i="7"/>
  <c r="C16" i="7"/>
  <c r="C61" i="7"/>
  <c r="A43" i="7"/>
  <c r="G125" i="7"/>
  <c r="C187" i="7"/>
  <c r="C221" i="7"/>
  <c r="G256" i="7"/>
  <c r="C249" i="7"/>
  <c r="C91" i="7"/>
  <c r="C171" i="7"/>
  <c r="C116" i="7"/>
  <c r="A247" i="7"/>
  <c r="G38" i="7"/>
  <c r="C125" i="7"/>
  <c r="A105" i="7"/>
  <c r="G196" i="7"/>
  <c r="C157" i="7"/>
  <c r="A203" i="7"/>
  <c r="G100" i="7"/>
  <c r="G180" i="7"/>
  <c r="C84" i="7"/>
  <c r="A233" i="7"/>
  <c r="G91" i="7"/>
  <c r="A212" i="7"/>
  <c r="A52" i="7"/>
  <c r="G134" i="7"/>
  <c r="C54" i="7"/>
  <c r="G228" i="7"/>
  <c r="A82" i="7"/>
  <c r="G164" i="7"/>
  <c r="G61" i="7"/>
  <c r="C148" i="7"/>
  <c r="C214" i="7"/>
  <c r="C277" i="7"/>
  <c r="G31" i="7"/>
  <c r="A114" i="7"/>
  <c r="C31" i="7"/>
  <c r="G187" i="7"/>
  <c r="G68" i="7"/>
  <c r="A75" i="7"/>
  <c r="A261" i="7"/>
  <c r="G9" i="7"/>
  <c r="C45" i="7"/>
  <c r="C77" i="7"/>
  <c r="C170" i="7"/>
  <c r="G23" i="7"/>
  <c r="A66" i="7"/>
  <c r="C23" i="7"/>
  <c r="G54" i="7"/>
  <c r="C9" i="7"/>
  <c r="A240" i="7"/>
  <c r="C234" i="7"/>
  <c r="G84" i="7"/>
  <c r="A36" i="7"/>
  <c r="C204" i="7"/>
  <c r="C107" i="7"/>
  <c r="A98" i="7"/>
  <c r="A178" i="7"/>
  <c r="A162" i="7"/>
  <c r="G21" i="7"/>
  <c r="A169" i="7"/>
  <c r="C195" i="7"/>
  <c r="G7" i="7"/>
  <c r="G30" i="7"/>
  <c r="C276" i="7"/>
  <c r="C179" i="7"/>
  <c r="C163" i="7"/>
  <c r="C241" i="7"/>
  <c r="C213" i="7"/>
  <c r="C227" i="7"/>
  <c r="G14" i="7"/>
  <c r="C44" i="7"/>
  <c r="C90" i="7"/>
  <c r="C124" i="7"/>
  <c r="C106" i="7"/>
  <c r="C76" i="7"/>
  <c r="C21" i="7"/>
  <c r="C140" i="7"/>
  <c r="C83" i="7"/>
  <c r="C156" i="7"/>
  <c r="C271" i="7"/>
  <c r="G222" i="7"/>
  <c r="G142" i="7"/>
  <c r="G78" i="7"/>
  <c r="C22" i="7"/>
  <c r="G255" i="7"/>
  <c r="C206" i="7"/>
  <c r="C126" i="7"/>
  <c r="C62" i="7"/>
  <c r="G276" i="7"/>
  <c r="E162" i="7"/>
  <c r="G179" i="7"/>
  <c r="G99" i="7"/>
  <c r="G37" i="7"/>
  <c r="G271" i="7"/>
  <c r="E226" i="7"/>
  <c r="E146" i="7"/>
  <c r="E82" i="7"/>
  <c r="C264" i="7"/>
  <c r="G135" i="7"/>
  <c r="G69" i="7"/>
  <c r="C14" i="7"/>
  <c r="G248" i="7"/>
  <c r="C197" i="7"/>
  <c r="C117" i="7"/>
  <c r="C55" i="7"/>
  <c r="E178" i="7"/>
  <c r="G186" i="7"/>
  <c r="G106" i="7"/>
  <c r="G44" i="7"/>
  <c r="G236" i="7"/>
  <c r="E233" i="7"/>
  <c r="E155" i="7"/>
  <c r="E89" i="7"/>
  <c r="A20" i="7"/>
  <c r="C115" i="7"/>
  <c r="C15" i="7"/>
  <c r="C67" i="7"/>
  <c r="E6" i="7"/>
  <c r="G8" i="7"/>
  <c r="C147" i="7"/>
  <c r="G22" i="7"/>
  <c r="C37" i="7"/>
  <c r="C60" i="7"/>
  <c r="C53" i="7"/>
  <c r="E13" i="7"/>
  <c r="A6" i="7"/>
  <c r="E29" i="7"/>
  <c r="C7" i="7"/>
  <c r="C99" i="7"/>
  <c r="E20" i="7"/>
  <c r="C243" i="7"/>
  <c r="G188" i="7"/>
  <c r="G108" i="7"/>
  <c r="G46" i="7"/>
  <c r="C248" i="7"/>
  <c r="G156" i="7"/>
  <c r="C165" i="7"/>
  <c r="C92" i="7"/>
  <c r="C32" i="7"/>
  <c r="G213" i="7"/>
  <c r="G67" i="7"/>
  <c r="C8" i="7"/>
  <c r="G243" i="7"/>
  <c r="E194" i="7"/>
  <c r="E114" i="7"/>
  <c r="E52" i="7"/>
  <c r="C172" i="7"/>
  <c r="G181" i="7"/>
  <c r="G101" i="7"/>
  <c r="G39" i="7"/>
  <c r="G278" i="7"/>
  <c r="C229" i="7"/>
  <c r="C149" i="7"/>
  <c r="C85" i="7"/>
  <c r="G220" i="7"/>
  <c r="G140" i="7"/>
  <c r="G76" i="7"/>
  <c r="G15" i="7"/>
  <c r="G250" i="7"/>
  <c r="E203" i="7"/>
  <c r="E123" i="7"/>
  <c r="E59" i="7"/>
  <c r="G172" i="7"/>
  <c r="E185" i="7"/>
  <c r="E105" i="7"/>
  <c r="E43" i="7"/>
  <c r="AP179" i="7"/>
  <c r="AQ179" i="7"/>
  <c r="AP245" i="7"/>
  <c r="AQ245" i="7"/>
  <c r="AO243" i="7"/>
  <c r="AT243" i="7"/>
  <c r="AQ243" i="7"/>
  <c r="AO241" i="7"/>
  <c r="AS241" i="7"/>
  <c r="AS208" i="7"/>
  <c r="AU208" i="7"/>
  <c r="AP208" i="7"/>
  <c r="AO173" i="7"/>
  <c r="AS173" i="7"/>
  <c r="AN172" i="7"/>
  <c r="AO134" i="7"/>
  <c r="AU15" i="7"/>
  <c r="AP15" i="7"/>
  <c r="AQ15" i="7"/>
  <c r="AO204" i="7"/>
  <c r="AU204" i="7"/>
  <c r="AO170" i="7"/>
  <c r="AQ170" i="7"/>
  <c r="E268" i="7"/>
  <c r="E261" i="7"/>
  <c r="C269" i="7"/>
  <c r="AP31" i="7"/>
  <c r="AQ31" i="7"/>
  <c r="AN271" i="7"/>
  <c r="AN256" i="7"/>
  <c r="AS248" i="7"/>
  <c r="AU248" i="7"/>
  <c r="AO235" i="7"/>
  <c r="AO197" i="7"/>
  <c r="AN186" i="7"/>
  <c r="AN183" i="7"/>
  <c r="AP183" i="7"/>
  <c r="AS181" i="7"/>
  <c r="AS174" i="7"/>
  <c r="AU174" i="7"/>
  <c r="AQ174" i="7"/>
  <c r="AO143" i="7"/>
  <c r="AP142" i="7"/>
  <c r="AT142" i="7"/>
  <c r="AU142" i="7"/>
  <c r="AV142" i="7"/>
  <c r="AS15" i="7"/>
  <c r="AV158" i="7"/>
  <c r="AT158" i="7"/>
  <c r="AQ158" i="7"/>
  <c r="AN250" i="7"/>
  <c r="AO167" i="7"/>
  <c r="AP167" i="7"/>
  <c r="AO165" i="7"/>
  <c r="AS165" i="7"/>
  <c r="AQ165" i="7"/>
  <c r="AV165" i="7"/>
  <c r="AO163" i="7"/>
  <c r="AS163" i="7"/>
  <c r="AQ160" i="7"/>
  <c r="AU110" i="7"/>
  <c r="AS110" i="7"/>
  <c r="AQ110" i="7"/>
  <c r="AS107" i="7"/>
  <c r="AN84" i="7"/>
  <c r="AQ33" i="7"/>
  <c r="AU33" i="7"/>
  <c r="AP33" i="7"/>
  <c r="AQ17" i="7"/>
  <c r="AQ8" i="7"/>
  <c r="AN272" i="7"/>
  <c r="AN235" i="7"/>
  <c r="AO224" i="7"/>
  <c r="AN190" i="7"/>
  <c r="AN182" i="7"/>
  <c r="AO166" i="7"/>
  <c r="AN157" i="7"/>
  <c r="AO151" i="7"/>
  <c r="AN137" i="7"/>
  <c r="AO133" i="7"/>
  <c r="AN126" i="7"/>
  <c r="AO94" i="7"/>
  <c r="AN86" i="7"/>
  <c r="AO85" i="7"/>
  <c r="AN85" i="7"/>
  <c r="AO64" i="7"/>
  <c r="AO57" i="7"/>
  <c r="AO38" i="7"/>
  <c r="AO37" i="7"/>
  <c r="AN23" i="7"/>
  <c r="AO23" i="7"/>
  <c r="AV23" i="7"/>
  <c r="AN276" i="7"/>
  <c r="AO273" i="7"/>
  <c r="AO263" i="7"/>
  <c r="AN205" i="7"/>
  <c r="AO205" i="7"/>
  <c r="AQ205" i="7"/>
  <c r="AQ204" i="7"/>
  <c r="AO188" i="7"/>
  <c r="AN124" i="7"/>
  <c r="AN118" i="7"/>
  <c r="AO118" i="7"/>
  <c r="AP118" i="7"/>
  <c r="AN106" i="7"/>
  <c r="AN91" i="7"/>
  <c r="AN90" i="7"/>
  <c r="AO87" i="7"/>
  <c r="AN54" i="7"/>
  <c r="AN41" i="7"/>
  <c r="AO25" i="7"/>
  <c r="AO9" i="7"/>
  <c r="AN9" i="7"/>
  <c r="AT9" i="7"/>
  <c r="AN11" i="7"/>
  <c r="AN277" i="7"/>
  <c r="AO262" i="7"/>
  <c r="AN259" i="7"/>
  <c r="AQ259" i="7"/>
  <c r="AO255" i="7"/>
  <c r="AN249" i="7"/>
  <c r="AN238" i="7"/>
  <c r="AO234" i="7"/>
  <c r="AN234" i="7"/>
  <c r="AU234" i="7"/>
  <c r="AN230" i="7"/>
  <c r="AN229" i="7"/>
  <c r="AN227" i="7"/>
  <c r="AN221" i="7"/>
  <c r="AO221" i="7"/>
  <c r="AS221" i="7"/>
  <c r="AN220" i="7"/>
  <c r="AO216" i="7"/>
  <c r="AO215" i="7"/>
  <c r="AO189" i="7"/>
  <c r="AN189" i="7"/>
  <c r="AQ189" i="7"/>
  <c r="AP173" i="7"/>
  <c r="AO159" i="7"/>
  <c r="AN148" i="7"/>
  <c r="AN147" i="7"/>
  <c r="AN117" i="7"/>
  <c r="AN92" i="7"/>
  <c r="AN80" i="7"/>
  <c r="AN71" i="7"/>
  <c r="AN69" i="7"/>
  <c r="AN62" i="7"/>
  <c r="AN61" i="7"/>
  <c r="AN48" i="7"/>
  <c r="AO21" i="7"/>
  <c r="AO272" i="7"/>
  <c r="AU272" i="7"/>
  <c r="AN278" i="7"/>
  <c r="AO278" i="7"/>
  <c r="AU278" i="7"/>
  <c r="AO276" i="7"/>
  <c r="AU276" i="7"/>
  <c r="AS272" i="7"/>
  <c r="AO269" i="7"/>
  <c r="AQ23" i="7"/>
  <c r="AU8" i="7"/>
  <c r="AO277" i="7"/>
  <c r="AU277" i="7"/>
  <c r="AN270" i="7"/>
  <c r="AO270" i="7"/>
  <c r="AP270" i="7"/>
  <c r="AP174" i="7"/>
  <c r="AS170" i="7"/>
  <c r="AP158" i="7"/>
  <c r="AS24" i="7"/>
  <c r="AP8" i="7"/>
  <c r="AU165" i="7"/>
  <c r="AT165" i="7"/>
  <c r="AS179" i="7"/>
  <c r="AS33" i="7"/>
  <c r="AU17" i="7"/>
  <c r="AP10" i="7"/>
  <c r="AP24" i="7"/>
  <c r="AN280" i="7"/>
  <c r="AN279" i="7"/>
  <c r="AO279" i="7"/>
  <c r="AP279" i="7"/>
  <c r="AP160" i="7"/>
  <c r="AS22" i="7"/>
  <c r="AU243" i="7"/>
  <c r="AP165" i="7"/>
  <c r="AQ163" i="7"/>
  <c r="AO280" i="7"/>
  <c r="AN273" i="7"/>
  <c r="AP273" i="7"/>
  <c r="AQ221" i="7"/>
  <c r="AO265" i="7"/>
  <c r="AO257" i="7"/>
  <c r="AO252" i="7"/>
  <c r="AN242" i="7"/>
  <c r="AO242" i="7"/>
  <c r="AU242" i="7"/>
  <c r="AO238" i="7"/>
  <c r="AS238" i="7"/>
  <c r="AN237" i="7"/>
  <c r="AO230" i="7"/>
  <c r="AQ230" i="7"/>
  <c r="AO228" i="7"/>
  <c r="AO223" i="7"/>
  <c r="AN217" i="7"/>
  <c r="AO217" i="7"/>
  <c r="AQ217" i="7"/>
  <c r="AN196" i="7"/>
  <c r="AS196" i="7"/>
  <c r="AO187" i="7"/>
  <c r="AO182" i="7"/>
  <c r="AO180" i="7"/>
  <c r="AN180" i="7"/>
  <c r="AU180" i="7"/>
  <c r="AO156" i="7"/>
  <c r="AO149" i="7"/>
  <c r="AN140" i="7"/>
  <c r="AN135" i="7"/>
  <c r="AN134" i="7"/>
  <c r="AS134" i="7"/>
  <c r="AN127" i="7"/>
  <c r="AO124" i="7"/>
  <c r="AO102" i="7"/>
  <c r="AN102" i="7"/>
  <c r="AP102" i="7"/>
  <c r="AN94" i="7"/>
  <c r="AO78" i="7"/>
  <c r="AN70" i="7"/>
  <c r="AO41" i="7"/>
  <c r="AN40" i="7"/>
  <c r="AN37" i="7"/>
  <c r="AN34" i="7"/>
  <c r="AN32" i="7"/>
  <c r="AO32" i="7"/>
  <c r="AS32" i="7"/>
  <c r="AN30" i="7"/>
  <c r="AO7" i="7"/>
  <c r="AO266" i="7"/>
  <c r="AQ266" i="7"/>
  <c r="AN262" i="7"/>
  <c r="AP262" i="7"/>
  <c r="AN258" i="7"/>
  <c r="AO237" i="7"/>
  <c r="AP237" i="7"/>
  <c r="AN231" i="7"/>
  <c r="AN222" i="7"/>
  <c r="AS205" i="7"/>
  <c r="AN188" i="7"/>
  <c r="AO164" i="7"/>
  <c r="AN156" i="7"/>
  <c r="AN149" i="7"/>
  <c r="AO144" i="7"/>
  <c r="AO141" i="7"/>
  <c r="AO136" i="7"/>
  <c r="AO119" i="7"/>
  <c r="AN101" i="7"/>
  <c r="AO86" i="7"/>
  <c r="AS86" i="7"/>
  <c r="AO67" i="7"/>
  <c r="AO63" i="7"/>
  <c r="AO39" i="7"/>
  <c r="AN38" i="7"/>
  <c r="AS38" i="7"/>
  <c r="AN25" i="7"/>
  <c r="AO264" i="7"/>
  <c r="AQ264" i="7"/>
  <c r="AN263" i="7"/>
  <c r="AP263" i="7"/>
  <c r="AO258" i="7"/>
  <c r="AP258" i="7"/>
  <c r="AO256" i="7"/>
  <c r="AS256" i="7"/>
  <c r="AO251" i="7"/>
  <c r="AQ251" i="7"/>
  <c r="AN244" i="7"/>
  <c r="AO244" i="7"/>
  <c r="AP244" i="7"/>
  <c r="AN236" i="7"/>
  <c r="AO231" i="7"/>
  <c r="AS231" i="7"/>
  <c r="AO227" i="7"/>
  <c r="AP227" i="7"/>
  <c r="AO222" i="7"/>
  <c r="AT222" i="7"/>
  <c r="AN215" i="7"/>
  <c r="AV215" i="7"/>
  <c r="AN199" i="7"/>
  <c r="AN197" i="7"/>
  <c r="AN195" i="7"/>
  <c r="AO190" i="7"/>
  <c r="AO186" i="7"/>
  <c r="AN164" i="7"/>
  <c r="AU164" i="7"/>
  <c r="AO157" i="7"/>
  <c r="AN151" i="7"/>
  <c r="AO150" i="7"/>
  <c r="AO147" i="7"/>
  <c r="AN144" i="7"/>
  <c r="AN143" i="7"/>
  <c r="AS143" i="7"/>
  <c r="AN141" i="7"/>
  <c r="AS141" i="7"/>
  <c r="AN136" i="7"/>
  <c r="AS136" i="7"/>
  <c r="AN128" i="7"/>
  <c r="AO117" i="7"/>
  <c r="AO109" i="7"/>
  <c r="AO101" i="7"/>
  <c r="AN93" i="7"/>
  <c r="AO90" i="7"/>
  <c r="AN83" i="7"/>
  <c r="AN63" i="7"/>
  <c r="AU63" i="7"/>
  <c r="AO55" i="7"/>
  <c r="AN53" i="7"/>
  <c r="AN47" i="7"/>
  <c r="AN44" i="7"/>
  <c r="AN39" i="7"/>
  <c r="AO18" i="7"/>
  <c r="AO16" i="7"/>
  <c r="AO14" i="7"/>
  <c r="AO11" i="7"/>
  <c r="AO271" i="7"/>
  <c r="AP271" i="7"/>
  <c r="AN269" i="7"/>
  <c r="AP269" i="7"/>
  <c r="AN265" i="7"/>
  <c r="AQ265" i="7"/>
  <c r="AN257" i="7"/>
  <c r="AP257" i="7"/>
  <c r="AN252" i="7"/>
  <c r="AP252" i="7"/>
  <c r="AO236" i="7"/>
  <c r="AU236" i="7"/>
  <c r="AO229" i="7"/>
  <c r="AU229" i="7"/>
  <c r="AN228" i="7"/>
  <c r="AQ228" i="7"/>
  <c r="AN224" i="7"/>
  <c r="AS224" i="7"/>
  <c r="AN223" i="7"/>
  <c r="AU223" i="7"/>
  <c r="AO220" i="7"/>
  <c r="AU220" i="7"/>
  <c r="AN216" i="7"/>
  <c r="AQ216" i="7"/>
  <c r="AO214" i="7"/>
  <c r="AO207" i="7"/>
  <c r="AO199" i="7"/>
  <c r="AN198" i="7"/>
  <c r="AS198" i="7"/>
  <c r="AO195" i="7"/>
  <c r="AN187" i="7"/>
  <c r="AS187" i="7"/>
  <c r="AN171" i="7"/>
  <c r="AN166" i="7"/>
  <c r="AN159" i="7"/>
  <c r="AN150" i="7"/>
  <c r="AP150" i="7"/>
  <c r="AO148" i="7"/>
  <c r="AO140" i="7"/>
  <c r="AO137" i="7"/>
  <c r="AO135" i="7"/>
  <c r="AN133" i="7"/>
  <c r="AO128" i="7"/>
  <c r="AN115" i="7"/>
  <c r="AO106" i="7"/>
  <c r="AN103" i="7"/>
  <c r="AO99" i="7"/>
  <c r="AO91" i="7"/>
  <c r="AS91" i="7"/>
  <c r="AN45" i="7"/>
  <c r="AS45" i="7"/>
  <c r="AO40" i="7"/>
  <c r="AO34" i="7"/>
  <c r="AO30" i="7"/>
  <c r="AN21" i="7"/>
  <c r="AN18" i="7"/>
  <c r="AN16" i="7"/>
  <c r="AN14" i="7"/>
  <c r="AU266" i="7"/>
  <c r="AS262" i="7"/>
  <c r="AQ262" i="7"/>
  <c r="AU262" i="7"/>
  <c r="AP255" i="7"/>
  <c r="AS255" i="7"/>
  <c r="AQ255" i="7"/>
  <c r="AU255" i="7"/>
  <c r="AP235" i="7"/>
  <c r="AS235" i="7"/>
  <c r="AQ235" i="7"/>
  <c r="AU235" i="7"/>
  <c r="AQ227" i="7"/>
  <c r="AU227" i="7"/>
  <c r="AP170" i="7"/>
  <c r="AS160" i="7"/>
  <c r="AU22" i="7"/>
  <c r="AU181" i="7"/>
  <c r="AT181" i="7"/>
  <c r="AU31" i="7"/>
  <c r="AP280" i="7"/>
  <c r="AS280" i="7"/>
  <c r="AQ280" i="7"/>
  <c r="AU280" i="7"/>
  <c r="AU279" i="7"/>
  <c r="AQ279" i="7"/>
  <c r="AS279" i="7"/>
  <c r="AQ277" i="7"/>
  <c r="AU263" i="7"/>
  <c r="AS236" i="7"/>
  <c r="AP215" i="7"/>
  <c r="AT215" i="7"/>
  <c r="AS215" i="7"/>
  <c r="AU215" i="7"/>
  <c r="AQ215" i="7"/>
  <c r="AU264" i="7"/>
  <c r="AP264" i="7"/>
  <c r="AT264" i="7"/>
  <c r="AS264" i="7"/>
  <c r="AS259" i="7"/>
  <c r="AQ258" i="7"/>
  <c r="AS258" i="7"/>
  <c r="AU258" i="7"/>
  <c r="AS249" i="7"/>
  <c r="AQ249" i="7"/>
  <c r="AU249" i="7"/>
  <c r="AP249" i="7"/>
  <c r="AQ231" i="7"/>
  <c r="AU231" i="7"/>
  <c r="AP231" i="7"/>
  <c r="AU170" i="7"/>
  <c r="AU160" i="7"/>
  <c r="AP172" i="7"/>
  <c r="AS10" i="7"/>
  <c r="AQ24" i="7"/>
  <c r="AQ10" i="7"/>
  <c r="AP181" i="7"/>
  <c r="AQ181" i="7"/>
  <c r="AP163" i="7"/>
  <c r="AS31" i="7"/>
  <c r="AS273" i="7"/>
  <c r="AQ273" i="7"/>
  <c r="AU273" i="7"/>
  <c r="AT271" i="7"/>
  <c r="AS271" i="7"/>
  <c r="AV271" i="7"/>
  <c r="AQ271" i="7"/>
  <c r="AQ269" i="7"/>
  <c r="AU269" i="7"/>
  <c r="AS269" i="7"/>
  <c r="AP265" i="7"/>
  <c r="AU257" i="7"/>
  <c r="AQ257" i="7"/>
  <c r="AT257" i="7"/>
  <c r="AS257" i="7"/>
  <c r="AV257" i="7"/>
  <c r="AS252" i="7"/>
  <c r="AQ252" i="7"/>
  <c r="AU252" i="7"/>
  <c r="AQ229" i="7"/>
  <c r="AP229" i="7"/>
  <c r="AT229" i="7"/>
  <c r="AV229" i="7"/>
  <c r="AP228" i="7"/>
  <c r="AU228" i="7"/>
  <c r="AS228" i="7"/>
  <c r="AU224" i="7"/>
  <c r="AP224" i="7"/>
  <c r="AQ224" i="7"/>
  <c r="AP223" i="7"/>
  <c r="AS220" i="7"/>
  <c r="AQ220" i="7"/>
  <c r="AP220" i="7"/>
  <c r="AP216" i="7"/>
  <c r="AU216" i="7"/>
  <c r="AS216" i="7"/>
  <c r="AP222" i="7"/>
  <c r="AU222" i="7"/>
  <c r="AU10" i="7"/>
  <c r="AS278" i="7"/>
  <c r="AP276" i="7"/>
  <c r="AQ276" i="7"/>
  <c r="AQ242" i="7"/>
  <c r="AU238" i="7"/>
  <c r="AP238" i="7"/>
  <c r="AQ238" i="7"/>
  <c r="AS237" i="7"/>
  <c r="AS234" i="7"/>
  <c r="AS230" i="7"/>
  <c r="AS217" i="7"/>
  <c r="AQ272" i="7"/>
  <c r="AO213" i="7"/>
  <c r="AP256" i="7"/>
  <c r="AP251" i="7"/>
  <c r="AN213" i="7"/>
  <c r="AN207" i="7"/>
  <c r="AS189" i="7"/>
  <c r="AQ164" i="7"/>
  <c r="AU157" i="7"/>
  <c r="AP143" i="7"/>
  <c r="AU143" i="7"/>
  <c r="AQ143" i="7"/>
  <c r="AU141" i="7"/>
  <c r="AP141" i="7"/>
  <c r="AU136" i="7"/>
  <c r="AP63" i="7"/>
  <c r="AS277" i="7"/>
  <c r="AS276" i="7"/>
  <c r="AP277" i="7"/>
  <c r="AP272" i="7"/>
  <c r="AU251" i="7"/>
  <c r="AP198" i="7"/>
  <c r="AQ198" i="7"/>
  <c r="AP187" i="7"/>
  <c r="AQ171" i="7"/>
  <c r="AU171" i="7"/>
  <c r="AU166" i="7"/>
  <c r="AQ159" i="7"/>
  <c r="AU159" i="7"/>
  <c r="AQ148" i="7"/>
  <c r="AU256" i="7"/>
  <c r="AS251" i="7"/>
  <c r="AN214" i="7"/>
  <c r="AN206" i="7"/>
  <c r="AU196" i="7"/>
  <c r="AQ196" i="7"/>
  <c r="AP196" i="7"/>
  <c r="AQ182" i="7"/>
  <c r="AU173" i="7"/>
  <c r="AP134" i="7"/>
  <c r="AU134" i="7"/>
  <c r="AQ134" i="7"/>
  <c r="AO127" i="7"/>
  <c r="AP127" i="7"/>
  <c r="AO116" i="7"/>
  <c r="AU116" i="7"/>
  <c r="AS127" i="7"/>
  <c r="AP125" i="7"/>
  <c r="AN119" i="7"/>
  <c r="AN108" i="7"/>
  <c r="AQ107" i="7"/>
  <c r="AN100" i="7"/>
  <c r="AO93" i="7"/>
  <c r="AS93" i="7"/>
  <c r="AP91" i="7"/>
  <c r="AN87" i="7"/>
  <c r="AQ86" i="7"/>
  <c r="AN76" i="7"/>
  <c r="AO54" i="7"/>
  <c r="AQ54" i="7"/>
  <c r="AO47" i="7"/>
  <c r="AP38" i="7"/>
  <c r="AU38" i="7"/>
  <c r="AQ38" i="7"/>
  <c r="AQ173" i="7"/>
  <c r="AP148" i="7"/>
  <c r="AN109" i="7"/>
  <c r="AP107" i="7"/>
  <c r="AP86" i="7"/>
  <c r="AO80" i="7"/>
  <c r="AN78" i="7"/>
  <c r="AN77" i="7"/>
  <c r="AO69" i="7"/>
  <c r="AN67" i="7"/>
  <c r="AO60" i="7"/>
  <c r="AN55" i="7"/>
  <c r="AO48" i="7"/>
  <c r="AU47" i="7"/>
  <c r="AQ125" i="7"/>
  <c r="AU118" i="7"/>
  <c r="AO115" i="7"/>
  <c r="AO103" i="7"/>
  <c r="AQ91" i="7"/>
  <c r="AU86" i="7"/>
  <c r="AO83" i="7"/>
  <c r="AN79" i="7"/>
  <c r="AO70" i="7"/>
  <c r="AS70" i="7"/>
  <c r="AN68" i="7"/>
  <c r="AN64" i="7"/>
  <c r="AO61" i="7"/>
  <c r="AS61" i="7"/>
  <c r="AN57" i="7"/>
  <c r="AN56" i="7"/>
  <c r="AO53" i="7"/>
  <c r="AO46" i="7"/>
  <c r="AU45" i="7"/>
  <c r="AQ45" i="7"/>
  <c r="AP45" i="7"/>
  <c r="AT16" i="7"/>
  <c r="AQ16" i="7"/>
  <c r="AV16" i="7"/>
  <c r="AU11" i="7"/>
  <c r="AU125" i="7"/>
  <c r="AO126" i="7"/>
  <c r="AS116" i="7"/>
  <c r="AU107" i="7"/>
  <c r="AN99" i="7"/>
  <c r="AU91" i="7"/>
  <c r="AO92" i="7"/>
  <c r="AO84" i="7"/>
  <c r="AS84" i="7"/>
  <c r="AO71" i="7"/>
  <c r="AO62" i="7"/>
  <c r="AS54" i="7"/>
  <c r="AN46" i="7"/>
  <c r="AP40" i="7"/>
  <c r="AU40" i="7"/>
  <c r="AQ40" i="7"/>
  <c r="AS34" i="7"/>
  <c r="AU32" i="7"/>
  <c r="AQ63" i="7"/>
  <c r="AQ237" i="7"/>
  <c r="AT278" i="7"/>
  <c r="AV222" i="7"/>
  <c r="AQ222" i="7"/>
  <c r="AP259" i="7"/>
  <c r="AQ236" i="7"/>
  <c r="AQ244" i="7"/>
  <c r="AP241" i="7"/>
  <c r="AP242" i="7"/>
  <c r="AP243" i="7"/>
  <c r="AQ241" i="7"/>
  <c r="D240" i="7"/>
  <c r="AQ263" i="7"/>
  <c r="AU270" i="7"/>
  <c r="AS102" i="7"/>
  <c r="AS118" i="7"/>
  <c r="AU244" i="7"/>
  <c r="AQ150" i="7"/>
  <c r="AP217" i="7"/>
  <c r="AS242" i="7"/>
  <c r="AP85" i="7"/>
  <c r="AT85" i="7"/>
  <c r="AU85" i="7"/>
  <c r="AV85" i="7"/>
  <c r="AQ85" i="7"/>
  <c r="AS85" i="7"/>
  <c r="AS250" i="7"/>
  <c r="AP250" i="7"/>
  <c r="AV250" i="7"/>
  <c r="AQ250" i="7"/>
  <c r="AT250" i="7"/>
  <c r="AS204" i="7"/>
  <c r="AU241" i="7"/>
  <c r="AV243" i="7"/>
  <c r="AU183" i="7"/>
  <c r="AS183" i="7"/>
  <c r="AQ183" i="7"/>
  <c r="AV9" i="7"/>
  <c r="AU205" i="7"/>
  <c r="AP189" i="7"/>
  <c r="AU221" i="7"/>
  <c r="AQ234" i="7"/>
  <c r="AV278" i="7"/>
  <c r="AQ223" i="7"/>
  <c r="AP221" i="7"/>
  <c r="D219" i="7"/>
  <c r="AQ32" i="7"/>
  <c r="AP84" i="7"/>
  <c r="AQ9" i="7"/>
  <c r="AQ102" i="7"/>
  <c r="AU150" i="7"/>
  <c r="AU187" i="7"/>
  <c r="AP93" i="7"/>
  <c r="AU189" i="7"/>
  <c r="AP205" i="7"/>
  <c r="AQ180" i="7"/>
  <c r="AU217" i="7"/>
  <c r="AP234" i="7"/>
  <c r="AU237" i="7"/>
  <c r="AQ278" i="7"/>
  <c r="AP278" i="7"/>
  <c r="D275" i="7"/>
  <c r="AS222" i="7"/>
  <c r="AS223" i="7"/>
  <c r="AU265" i="7"/>
  <c r="AU259" i="7"/>
  <c r="AP236" i="7"/>
  <c r="AS263" i="7"/>
  <c r="AS266" i="7"/>
  <c r="AQ270" i="7"/>
  <c r="D268" i="7"/>
  <c r="AU250" i="7"/>
  <c r="AQ167" i="7"/>
  <c r="AV172" i="7"/>
  <c r="AT172" i="7"/>
  <c r="AQ172" i="7"/>
  <c r="AU172" i="7"/>
  <c r="AS172" i="7"/>
  <c r="AU167" i="7"/>
  <c r="AT32" i="7"/>
  <c r="AQ187" i="7"/>
  <c r="AP136" i="7"/>
  <c r="AV32" i="7"/>
  <c r="AU54" i="7"/>
  <c r="AP116" i="7"/>
  <c r="AQ136" i="7"/>
  <c r="AP230" i="7"/>
  <c r="D226" i="7"/>
  <c r="AU230" i="7"/>
  <c r="AP266" i="7"/>
  <c r="AS270" i="7"/>
  <c r="AV236" i="7"/>
  <c r="AS265" i="7"/>
  <c r="AS167" i="7"/>
  <c r="AU163" i="7"/>
  <c r="AP204" i="7"/>
  <c r="AS243" i="7"/>
  <c r="AP21" i="7"/>
  <c r="AU21" i="7"/>
  <c r="AS21" i="7"/>
  <c r="AQ21" i="7"/>
  <c r="AS137" i="7"/>
  <c r="AQ137" i="7"/>
  <c r="AU137" i="7"/>
  <c r="AP137" i="7"/>
  <c r="AP159" i="7"/>
  <c r="AS159" i="7"/>
  <c r="AP186" i="7"/>
  <c r="AS186" i="7"/>
  <c r="AP197" i="7"/>
  <c r="AT197" i="7"/>
  <c r="AS197" i="7"/>
  <c r="AV197" i="7"/>
  <c r="AU197" i="7"/>
  <c r="AQ197" i="7"/>
  <c r="AP195" i="7"/>
  <c r="AP199" i="7"/>
  <c r="AQ195" i="7"/>
  <c r="AQ199" i="7"/>
  <c r="D194" i="7"/>
  <c r="AP30" i="7"/>
  <c r="AQ30" i="7"/>
  <c r="AS30" i="7"/>
  <c r="AU30" i="7"/>
  <c r="AS40" i="7"/>
  <c r="AS94" i="7"/>
  <c r="AQ94" i="7"/>
  <c r="AU94" i="7"/>
  <c r="AP94" i="7"/>
  <c r="AP14" i="7"/>
  <c r="AS14" i="7"/>
  <c r="AU14" i="7"/>
  <c r="AQ14" i="7"/>
  <c r="AP166" i="7"/>
  <c r="AS166" i="7"/>
  <c r="AS90" i="7"/>
  <c r="AQ90" i="7"/>
  <c r="AU90" i="7"/>
  <c r="AP90" i="7"/>
  <c r="AT117" i="7"/>
  <c r="AU117" i="7"/>
  <c r="AV117" i="7"/>
  <c r="AP117" i="7"/>
  <c r="AQ117" i="7"/>
  <c r="AS117" i="7"/>
  <c r="AU151" i="7"/>
  <c r="AP151" i="7"/>
  <c r="AS151" i="7"/>
  <c r="AQ151" i="7"/>
  <c r="AS199" i="7"/>
  <c r="AU199" i="7"/>
  <c r="AP101" i="7"/>
  <c r="AQ101" i="7"/>
  <c r="AS101" i="7"/>
  <c r="AT101" i="7"/>
  <c r="AU101" i="7"/>
  <c r="AV101" i="7"/>
  <c r="AP180" i="7"/>
  <c r="AP182" i="7"/>
  <c r="D178" i="7"/>
  <c r="AS180" i="7"/>
  <c r="AP32" i="7"/>
  <c r="AS41" i="7"/>
  <c r="AQ41" i="7"/>
  <c r="AU41" i="7"/>
  <c r="AP41" i="7"/>
  <c r="AP135" i="7"/>
  <c r="AQ135" i="7"/>
  <c r="AS135" i="7"/>
  <c r="AT135" i="7"/>
  <c r="AU135" i="7"/>
  <c r="AV135" i="7"/>
  <c r="AS244" i="7"/>
  <c r="AS227" i="7"/>
  <c r="AU16" i="7"/>
  <c r="AP16" i="7"/>
  <c r="AS16" i="7"/>
  <c r="AS106" i="7"/>
  <c r="AQ106" i="7"/>
  <c r="AU106" i="7"/>
  <c r="AP106" i="7"/>
  <c r="AU133" i="7"/>
  <c r="AP133" i="7"/>
  <c r="AS133" i="7"/>
  <c r="AQ133" i="7"/>
  <c r="AU148" i="7"/>
  <c r="AS148" i="7"/>
  <c r="AS171" i="7"/>
  <c r="AP171" i="7"/>
  <c r="AP11" i="7"/>
  <c r="AS11" i="7"/>
  <c r="AQ11" i="7"/>
  <c r="AP39" i="7"/>
  <c r="AQ39" i="7"/>
  <c r="AS39" i="7"/>
  <c r="AT39" i="7"/>
  <c r="AU39" i="7"/>
  <c r="AV39" i="7"/>
  <c r="AS128" i="7"/>
  <c r="AQ128" i="7"/>
  <c r="AU128" i="7"/>
  <c r="AP128" i="7"/>
  <c r="AU144" i="7"/>
  <c r="AP144" i="7"/>
  <c r="AS144" i="7"/>
  <c r="AQ144" i="7"/>
  <c r="AQ157" i="7"/>
  <c r="AS157" i="7"/>
  <c r="AP157" i="7"/>
  <c r="AQ190" i="7"/>
  <c r="AU190" i="7"/>
  <c r="AP190" i="7"/>
  <c r="AS190" i="7"/>
  <c r="AP9" i="7"/>
  <c r="AS9" i="7"/>
  <c r="AU9" i="7"/>
  <c r="AT149" i="7"/>
  <c r="AU149" i="7"/>
  <c r="AV149" i="7"/>
  <c r="AP149" i="7"/>
  <c r="AQ149" i="7"/>
  <c r="AS149" i="7"/>
  <c r="AU188" i="7"/>
  <c r="AQ188" i="7"/>
  <c r="AP188" i="7"/>
  <c r="AT188" i="7"/>
  <c r="AS188" i="7"/>
  <c r="AV188" i="7"/>
  <c r="AQ256" i="7"/>
  <c r="AP7" i="7"/>
  <c r="AQ7" i="7"/>
  <c r="AS7" i="7"/>
  <c r="AU7" i="7"/>
  <c r="AU34" i="7"/>
  <c r="AP34" i="7"/>
  <c r="AQ34" i="7"/>
  <c r="AS124" i="7"/>
  <c r="AQ124" i="7"/>
  <c r="AU124" i="7"/>
  <c r="AP124" i="7"/>
  <c r="AS140" i="7"/>
  <c r="AQ140" i="7"/>
  <c r="AU140" i="7"/>
  <c r="AP140" i="7"/>
  <c r="AU182" i="7"/>
  <c r="AS182" i="7"/>
  <c r="AQ118" i="7"/>
  <c r="AP70" i="7"/>
  <c r="AU102" i="7"/>
  <c r="AQ166" i="7"/>
  <c r="AU198" i="7"/>
  <c r="AQ141" i="7"/>
  <c r="AU61" i="7"/>
  <c r="AS229" i="7"/>
  <c r="AU271" i="7"/>
  <c r="AV264" i="7"/>
  <c r="AT236" i="7"/>
  <c r="AU18" i="7"/>
  <c r="AP18" i="7"/>
  <c r="AQ18" i="7"/>
  <c r="AS18" i="7"/>
  <c r="AS150" i="7"/>
  <c r="AS44" i="7"/>
  <c r="AQ44" i="7"/>
  <c r="AU44" i="7"/>
  <c r="AP44" i="7"/>
  <c r="AS63" i="7"/>
  <c r="AS147" i="7"/>
  <c r="AQ147" i="7"/>
  <c r="AU147" i="7"/>
  <c r="AP147" i="7"/>
  <c r="AP164" i="7"/>
  <c r="AS164" i="7"/>
  <c r="AU195" i="7"/>
  <c r="AS195" i="7"/>
  <c r="AU25" i="7"/>
  <c r="AQ25" i="7"/>
  <c r="AP25" i="7"/>
  <c r="AS25" i="7"/>
  <c r="AS156" i="7"/>
  <c r="AQ156" i="7"/>
  <c r="AU156" i="7"/>
  <c r="AP156" i="7"/>
  <c r="AT23" i="7"/>
  <c r="AS23" i="7"/>
  <c r="AU23" i="7"/>
  <c r="AP23" i="7"/>
  <c r="AU37" i="7"/>
  <c r="AP37" i="7"/>
  <c r="AQ37" i="7"/>
  <c r="D36" i="7"/>
  <c r="AS37" i="7"/>
  <c r="AU186" i="7"/>
  <c r="AQ186" i="7"/>
  <c r="AU71" i="7"/>
  <c r="AP71" i="7"/>
  <c r="AS71" i="7"/>
  <c r="AQ71" i="7"/>
  <c r="AP68" i="7"/>
  <c r="AU68" i="7"/>
  <c r="AQ68" i="7"/>
  <c r="AS68" i="7"/>
  <c r="AP78" i="7"/>
  <c r="AQ78" i="7"/>
  <c r="AS78" i="7"/>
  <c r="AT78" i="7"/>
  <c r="AV78" i="7"/>
  <c r="AU78" i="7"/>
  <c r="AQ213" i="7"/>
  <c r="AU213" i="7"/>
  <c r="AP213" i="7"/>
  <c r="AS213" i="7"/>
  <c r="D247" i="7"/>
  <c r="AU99" i="7"/>
  <c r="AP99" i="7"/>
  <c r="AQ99" i="7"/>
  <c r="AS99" i="7"/>
  <c r="AP57" i="7"/>
  <c r="AS57" i="7"/>
  <c r="AQ57" i="7"/>
  <c r="AU57" i="7"/>
  <c r="AQ115" i="7"/>
  <c r="AS115" i="7"/>
  <c r="AU115" i="7"/>
  <c r="AP115" i="7"/>
  <c r="AP60" i="7"/>
  <c r="AS60" i="7"/>
  <c r="AQ60" i="7"/>
  <c r="AU60" i="7"/>
  <c r="AU109" i="7"/>
  <c r="AP109" i="7"/>
  <c r="AQ109" i="7"/>
  <c r="AS109" i="7"/>
  <c r="D169" i="7"/>
  <c r="D254" i="7"/>
  <c r="D261" i="7"/>
  <c r="AQ47" i="7"/>
  <c r="AS47" i="7"/>
  <c r="AT46" i="7"/>
  <c r="AU46" i="7"/>
  <c r="AV46" i="7"/>
  <c r="AP46" i="7"/>
  <c r="AS46" i="7"/>
  <c r="AQ46" i="7"/>
  <c r="AQ53" i="7"/>
  <c r="AS53" i="7"/>
  <c r="AU53" i="7"/>
  <c r="AP53" i="7"/>
  <c r="AQ67" i="7"/>
  <c r="AS67" i="7"/>
  <c r="AU67" i="7"/>
  <c r="AP67" i="7"/>
  <c r="AT108" i="7"/>
  <c r="AU108" i="7"/>
  <c r="AV108" i="7"/>
  <c r="AS108" i="7"/>
  <c r="AP108" i="7"/>
  <c r="AQ108" i="7"/>
  <c r="D105" i="7"/>
  <c r="AS206" i="7"/>
  <c r="AV206" i="7"/>
  <c r="AU206" i="7"/>
  <c r="AQ206" i="7"/>
  <c r="AP206" i="7"/>
  <c r="AT206" i="7"/>
  <c r="AP79" i="7"/>
  <c r="AU79" i="7"/>
  <c r="AQ79" i="7"/>
  <c r="AS79" i="7"/>
  <c r="AT69" i="7"/>
  <c r="AU69" i="7"/>
  <c r="AV69" i="7"/>
  <c r="AP69" i="7"/>
  <c r="AQ69" i="7"/>
  <c r="AS69" i="7"/>
  <c r="AU76" i="7"/>
  <c r="AP76" i="7"/>
  <c r="AS76" i="7"/>
  <c r="AQ76" i="7"/>
  <c r="AU70" i="7"/>
  <c r="AQ127" i="7"/>
  <c r="AU214" i="7"/>
  <c r="AQ214" i="7"/>
  <c r="AP214" i="7"/>
  <c r="AS214" i="7"/>
  <c r="AQ93" i="7"/>
  <c r="AQ61" i="7"/>
  <c r="D162" i="7"/>
  <c r="AQ87" i="7"/>
  <c r="AU87" i="7"/>
  <c r="AP87" i="7"/>
  <c r="AS87" i="7"/>
  <c r="AP47" i="7"/>
  <c r="AS80" i="7"/>
  <c r="AQ80" i="7"/>
  <c r="AP80" i="7"/>
  <c r="AU80" i="7"/>
  <c r="AU84" i="7"/>
  <c r="D233" i="7"/>
  <c r="AV92" i="7"/>
  <c r="AP92" i="7"/>
  <c r="AU92" i="7"/>
  <c r="AQ92" i="7"/>
  <c r="AS92" i="7"/>
  <c r="AT92" i="7"/>
  <c r="AP54" i="7"/>
  <c r="AU48" i="7"/>
  <c r="AP48" i="7"/>
  <c r="AQ48" i="7"/>
  <c r="AS48" i="7"/>
  <c r="AQ62" i="7"/>
  <c r="AS62" i="7"/>
  <c r="AT62" i="7"/>
  <c r="AU62" i="7"/>
  <c r="AV62" i="7"/>
  <c r="AP62" i="7"/>
  <c r="AQ126" i="7"/>
  <c r="AS126" i="7"/>
  <c r="AT126" i="7"/>
  <c r="AU126" i="7"/>
  <c r="AV126" i="7"/>
  <c r="AP126" i="7"/>
  <c r="D123" i="7"/>
  <c r="AU56" i="7"/>
  <c r="AQ56" i="7"/>
  <c r="AP56" i="7"/>
  <c r="AS56" i="7"/>
  <c r="AQ64" i="7"/>
  <c r="AU64" i="7"/>
  <c r="AS64" i="7"/>
  <c r="AP64" i="7"/>
  <c r="AP83" i="7"/>
  <c r="AQ83" i="7"/>
  <c r="AS83" i="7"/>
  <c r="AU83" i="7"/>
  <c r="AS103" i="7"/>
  <c r="AQ103" i="7"/>
  <c r="AU103" i="7"/>
  <c r="AP103" i="7"/>
  <c r="AV55" i="7"/>
  <c r="AP55" i="7"/>
  <c r="AQ55" i="7"/>
  <c r="AS55" i="7"/>
  <c r="AT55" i="7"/>
  <c r="AU55" i="7"/>
  <c r="AU77" i="7"/>
  <c r="AQ77" i="7"/>
  <c r="AP77" i="7"/>
  <c r="AS77" i="7"/>
  <c r="AQ84" i="7"/>
  <c r="AQ116" i="7"/>
  <c r="AU100" i="7"/>
  <c r="AP100" i="7"/>
  <c r="AQ100" i="7"/>
  <c r="AS100" i="7"/>
  <c r="AP119" i="7"/>
  <c r="AS119" i="7"/>
  <c r="AQ119" i="7"/>
  <c r="AU119" i="7"/>
  <c r="AQ70" i="7"/>
  <c r="AU127" i="7"/>
  <c r="D185" i="7"/>
  <c r="AU93" i="7"/>
  <c r="AU207" i="7"/>
  <c r="AQ207" i="7"/>
  <c r="AP207" i="7"/>
  <c r="AS207" i="7"/>
  <c r="AP61" i="7"/>
  <c r="D6" i="7"/>
  <c r="D132" i="7"/>
  <c r="D155" i="7"/>
  <c r="D146" i="7"/>
  <c r="D139" i="7"/>
  <c r="D13" i="7"/>
  <c r="D29" i="7"/>
  <c r="D203" i="7"/>
  <c r="D114" i="7"/>
  <c r="D20" i="7"/>
  <c r="D89" i="7"/>
  <c r="D43" i="7"/>
  <c r="D75" i="7"/>
  <c r="D98" i="7"/>
  <c r="D82" i="7"/>
  <c r="D66" i="7"/>
  <c r="D52" i="7"/>
  <c r="D59" i="7"/>
  <c r="D212" i="7"/>
  <c r="C30" i="84"/>
  <c r="D4" i="82"/>
  <c r="D2" i="82"/>
  <c r="C20" i="85"/>
  <c r="C31" i="21"/>
</calcChain>
</file>

<file path=xl/sharedStrings.xml><?xml version="1.0" encoding="utf-8"?>
<sst xmlns="http://schemas.openxmlformats.org/spreadsheetml/2006/main" count="2250" uniqueCount="438">
  <si>
    <t>4th</t>
  </si>
  <si>
    <t>1st</t>
  </si>
  <si>
    <t>2nd</t>
  </si>
  <si>
    <t>5th</t>
  </si>
  <si>
    <t>3rd</t>
  </si>
  <si>
    <t>A</t>
  </si>
  <si>
    <t>B</t>
  </si>
  <si>
    <t>X</t>
  </si>
  <si>
    <t>Y</t>
  </si>
  <si>
    <t>Res.</t>
  </si>
  <si>
    <t>Total</t>
  </si>
  <si>
    <t>A1</t>
  </si>
  <si>
    <t>X1</t>
  </si>
  <si>
    <t>-</t>
  </si>
  <si>
    <t>C</t>
  </si>
  <si>
    <t>Z</t>
  </si>
  <si>
    <t>A2</t>
  </si>
  <si>
    <t>X2</t>
  </si>
  <si>
    <t>Male Team Event - Classes 1-2</t>
  </si>
  <si>
    <t>Male Team Event - Classes 3-5 (1st stage - pool 1)</t>
  </si>
  <si>
    <t>Male Team Event - Classes 3-5 (1st stage - pool 2)</t>
  </si>
  <si>
    <t>Male Team Event - Classes 3-5 (Semifinals)</t>
  </si>
  <si>
    <t>Male Team Event - Classes 3-5 (Bronze match)</t>
  </si>
  <si>
    <t>Male Team Event - Classes 3-5 (FINAL)</t>
  </si>
  <si>
    <t>Male Team Event - Classes 6-8 (1st stage - pool 2)</t>
  </si>
  <si>
    <t>Male Team Event - Classes 6-8 (Semifinals)</t>
  </si>
  <si>
    <t>Male Team Event - Classes 6-8 (Bronze match)</t>
  </si>
  <si>
    <t>Male Team Event - Classes 6-8 (FINAL)</t>
  </si>
  <si>
    <t>Male Team Event - Classes 6-8 (1st stage - pool 1)</t>
  </si>
  <si>
    <t>Male Team Event - Classes 9-10</t>
  </si>
  <si>
    <t>Edmonton (Alberta), August 27-30, 2003</t>
  </si>
  <si>
    <t>2003 CANADIAN CADET OPEN - WORLD CADET CIRCUIT</t>
  </si>
  <si>
    <t>JUNIOR BOYS TEAMS - 1st Stage - Group 1</t>
  </si>
  <si>
    <t>Rating</t>
  </si>
  <si>
    <t>ERSKINE, Wayne (NS)</t>
  </si>
  <si>
    <t>KENT, Tyler (NS)</t>
  </si>
  <si>
    <t xml:space="preserve">TTCAN </t>
  </si>
  <si>
    <t>Event</t>
  </si>
  <si>
    <t>Date</t>
  </si>
  <si>
    <t>1</t>
  </si>
  <si>
    <t>9-16</t>
  </si>
  <si>
    <t>5-8</t>
  </si>
  <si>
    <t>3-4</t>
  </si>
  <si>
    <t>2</t>
  </si>
  <si>
    <t>Player Name</t>
  </si>
  <si>
    <t>Record</t>
  </si>
  <si>
    <t>Rank</t>
  </si>
  <si>
    <t>Matches:</t>
  </si>
  <si>
    <t>Games:</t>
  </si>
  <si>
    <t>CTTA Rating:</t>
  </si>
  <si>
    <t>MS Gr2</t>
  </si>
  <si>
    <t>Vet 40 Gr1</t>
  </si>
  <si>
    <t>Vet 40 Gr2</t>
  </si>
  <si>
    <t>Vet 50 Gr1</t>
  </si>
  <si>
    <t>Vet 50 Gr2</t>
  </si>
  <si>
    <t>B15 Final</t>
  </si>
  <si>
    <t>B13 Final</t>
  </si>
  <si>
    <t>D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</si>
  <si>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</si>
  <si>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</si>
  <si>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</si>
  <si>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</si>
  <si>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</si>
  <si>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</si>
  <si>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</si>
  <si>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</si>
  <si>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</si>
  <si>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</si>
  <si>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</si>
  <si>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</si>
  <si>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FISHER, Joe (NS)</t>
  </si>
  <si>
    <t>Name</t>
  </si>
  <si>
    <t>Group</t>
  </si>
  <si>
    <t>GR</t>
  </si>
  <si>
    <t>WS-Final</t>
  </si>
  <si>
    <t>1600 Gr1</t>
  </si>
  <si>
    <t>1600 Gr2</t>
  </si>
  <si>
    <t>1600 Gr3</t>
  </si>
  <si>
    <t>1300 Gr1</t>
  </si>
  <si>
    <t>1300 Gr2</t>
  </si>
  <si>
    <t>1300 Gr3</t>
  </si>
  <si>
    <t>Girls 15</t>
  </si>
  <si>
    <t>Event #</t>
  </si>
  <si>
    <t>Category</t>
  </si>
  <si>
    <t>Men Singles</t>
  </si>
  <si>
    <t>Women Singles</t>
  </si>
  <si>
    <t>Under 1300</t>
  </si>
  <si>
    <t>Veterans 40 +</t>
  </si>
  <si>
    <t>Veterans 50 +</t>
  </si>
  <si>
    <t>Veterans 60 +</t>
  </si>
  <si>
    <t>Boys 15</t>
  </si>
  <si>
    <t>Boys 13</t>
  </si>
  <si>
    <t>Boys 11</t>
  </si>
  <si>
    <t>Open Doubles</t>
  </si>
  <si>
    <t>Under 1600</t>
  </si>
  <si>
    <t>AZIZ, Abdul (NS)</t>
  </si>
  <si>
    <t>LIANG, Mark (NS)</t>
  </si>
  <si>
    <t>REDDEN, Danny (NS)</t>
  </si>
  <si>
    <t>Under 800</t>
  </si>
  <si>
    <t>800 Gr4</t>
  </si>
  <si>
    <t>Gr</t>
  </si>
  <si>
    <t>MS Q1</t>
  </si>
  <si>
    <t>MS Q2</t>
  </si>
  <si>
    <t>MS Q3</t>
  </si>
  <si>
    <t>MS Q4</t>
  </si>
  <si>
    <t>800 Gr1</t>
  </si>
  <si>
    <t>800 Gr2</t>
  </si>
  <si>
    <t>800 Gr3</t>
  </si>
  <si>
    <t>Vet 50 semi</t>
  </si>
  <si>
    <t>CADA, Michael (NS)</t>
  </si>
  <si>
    <t>GOOSENS, Stéphane (NS)</t>
  </si>
  <si>
    <t>MS Gr3</t>
  </si>
  <si>
    <t>MS Gr4</t>
  </si>
  <si>
    <t>MS Gr1</t>
  </si>
  <si>
    <t>CHEN, Weiyi Andy (NS)</t>
  </si>
  <si>
    <t># of players</t>
  </si>
  <si>
    <t>pos 3-4</t>
  </si>
  <si>
    <t>Total # of entries</t>
  </si>
  <si>
    <t>pos 5-8</t>
  </si>
  <si>
    <t>pos 9-16</t>
  </si>
  <si>
    <t>Dbls-semi</t>
  </si>
  <si>
    <t>800 semi</t>
  </si>
  <si>
    <t>800 final</t>
  </si>
  <si>
    <t>MS finals</t>
  </si>
  <si>
    <t>Vet 40 final</t>
  </si>
  <si>
    <t>1600 semi</t>
  </si>
  <si>
    <t>Vet 50 final</t>
  </si>
  <si>
    <t xml:space="preserve"> Open Dbls Q1</t>
  </si>
  <si>
    <t>Dbls-final</t>
  </si>
  <si>
    <t>#</t>
  </si>
  <si>
    <t xml:space="preserve">Open Men’s Singles     </t>
  </si>
  <si>
    <t>Open Women’s Singles</t>
  </si>
  <si>
    <t>Junior Boys Doubles</t>
  </si>
  <si>
    <t>Junior Girls Doubles</t>
  </si>
  <si>
    <t>Start</t>
  </si>
  <si>
    <t>9am</t>
  </si>
  <si>
    <t>10am</t>
  </si>
  <si>
    <t>CAMPBELL, Andrew (NS)</t>
  </si>
  <si>
    <t>STUBBINGS, Garrett (NS)</t>
  </si>
  <si>
    <t>1 advance</t>
  </si>
  <si>
    <t>MS</t>
  </si>
  <si>
    <t>WS</t>
  </si>
  <si>
    <t>Vet 40+</t>
  </si>
  <si>
    <t>Vet 50+</t>
  </si>
  <si>
    <t>Vet 60+</t>
  </si>
  <si>
    <t>B15</t>
  </si>
  <si>
    <t>B13</t>
  </si>
  <si>
    <t>B11</t>
  </si>
  <si>
    <t>G15</t>
  </si>
  <si>
    <t>G13</t>
  </si>
  <si>
    <t>G11</t>
  </si>
  <si>
    <t>Open DBLS</t>
  </si>
  <si>
    <t>21 to 39</t>
  </si>
  <si>
    <t>Under 800 singles (restricted by rating)</t>
  </si>
  <si>
    <t>Under 1300 singles (restricted by rating)</t>
  </si>
  <si>
    <t>Under 1600 singles (restricted by rating)</t>
  </si>
  <si>
    <t>2 groups of 3</t>
  </si>
  <si>
    <t xml:space="preserve"> Open Dbls Q2</t>
  </si>
  <si>
    <t>age 19-39</t>
  </si>
  <si>
    <t>Boys 19 Doubles</t>
  </si>
  <si>
    <t>Girls 19</t>
  </si>
  <si>
    <t>Girls 19 Doubles</t>
  </si>
  <si>
    <t>Para- Open</t>
  </si>
  <si>
    <t>Boys 19</t>
  </si>
  <si>
    <t>The Forgotten Group-must be between 19 to 39</t>
  </si>
  <si>
    <t>BD19</t>
  </si>
  <si>
    <t>GD19</t>
  </si>
  <si>
    <t>G19</t>
  </si>
  <si>
    <t>B19</t>
  </si>
  <si>
    <t>19 to 39</t>
  </si>
  <si>
    <t>Open Para</t>
  </si>
  <si>
    <t>BEG, Ali (NS)</t>
  </si>
  <si>
    <t>BEZANSON, Johnny (NS)</t>
  </si>
  <si>
    <t>BRAHMKSHATRIYA, Hardik (NS)</t>
  </si>
  <si>
    <t>CARD, Brooks (NS)</t>
  </si>
  <si>
    <t>DAUPHINEE, Davis (NS)</t>
  </si>
  <si>
    <t>DROZDOWSKI, Mikhail (NS)</t>
  </si>
  <si>
    <t>GREENOUGH, David (NS)</t>
  </si>
  <si>
    <t>KHARENKO, Anna (NS)</t>
  </si>
  <si>
    <t>KHARENKO, Mikhail (NS)</t>
  </si>
  <si>
    <t>KHARENKO, Nicholas (NS)</t>
  </si>
  <si>
    <t>KUMAR, Vignesh (NS)</t>
  </si>
  <si>
    <t>LIU, Di (NS)</t>
  </si>
  <si>
    <t>MAGRAY, Shahzan (NS)</t>
  </si>
  <si>
    <t>MORRISEY, Brandon (NS)</t>
  </si>
  <si>
    <t>LIANG, Lindsay (NS)</t>
  </si>
  <si>
    <t>WANG, Yueping (NS)</t>
  </si>
  <si>
    <t>Veterans 40+ born in 1982 or earlier)</t>
  </si>
  <si>
    <t>Veterans 50+ (born in 1972 or earlier)</t>
  </si>
  <si>
    <t>Veterans 60+ (born in 1962or earlier)</t>
  </si>
  <si>
    <t>SHAFI, Omar (NS)</t>
  </si>
  <si>
    <t>BEZANSON, Charlie (NS)</t>
  </si>
  <si>
    <t>G19 Final</t>
  </si>
  <si>
    <t>G15 Final</t>
  </si>
  <si>
    <t>G13 Final</t>
  </si>
  <si>
    <t>G11 Final</t>
  </si>
  <si>
    <t>Bye</t>
  </si>
  <si>
    <t>winner of Gr #1</t>
  </si>
  <si>
    <t>winner of Gr #2</t>
  </si>
  <si>
    <t>Total # of Teams</t>
  </si>
  <si>
    <t>800 Gr5</t>
  </si>
  <si>
    <t>800 Gr6</t>
  </si>
  <si>
    <t>B19 Gr2</t>
  </si>
  <si>
    <t>B19 Gr1</t>
  </si>
  <si>
    <t>B19 Final</t>
  </si>
  <si>
    <t>MS semi #2</t>
  </si>
  <si>
    <t>MS semi #1</t>
  </si>
  <si>
    <t>1pm</t>
  </si>
  <si>
    <t>940am</t>
  </si>
  <si>
    <t>para</t>
  </si>
  <si>
    <t>Girls Under 11 singles (born in 2011 or later)</t>
  </si>
  <si>
    <t>Girls Under 13 singles (born in 2009 or later)</t>
  </si>
  <si>
    <t>Girls Under 15 singles (born in 2007 or later)</t>
  </si>
  <si>
    <t>Girls Under 19 singles (born in 2003 or later)</t>
  </si>
  <si>
    <t>Boys Under 11 singles (born in 2011 or later)</t>
  </si>
  <si>
    <t>Boys Under 13 singles (born in 2009 or later)</t>
  </si>
  <si>
    <t>Boys Under 15 singles (born in 2007 or later)</t>
  </si>
  <si>
    <t>Boys Under 19 singles (born in 2003 or later)</t>
  </si>
  <si>
    <t>12 noon</t>
  </si>
  <si>
    <t>11am</t>
  </si>
  <si>
    <t>2pm</t>
  </si>
  <si>
    <t>winner of gr #3</t>
  </si>
  <si>
    <t>winner of gr 1</t>
  </si>
  <si>
    <t>VARGHESE, Allen (NS)</t>
  </si>
  <si>
    <t>Community</t>
  </si>
  <si>
    <t>Girls 11</t>
  </si>
  <si>
    <t>Girls 13</t>
  </si>
  <si>
    <t>Veterans 70+</t>
  </si>
  <si>
    <t>Doubles 3000</t>
  </si>
  <si>
    <t>Under 3000pts (total rating of team)</t>
  </si>
  <si>
    <t>8a</t>
  </si>
  <si>
    <t>Vet 70+</t>
  </si>
  <si>
    <t>Mixed 19 Doubles</t>
  </si>
  <si>
    <t>CHEN, Shaun (NS)</t>
  </si>
  <si>
    <t>DAI, Daisy (NS)</t>
  </si>
  <si>
    <t>LEIGHTIZER, Connor (NS)</t>
  </si>
  <si>
    <t>CHEN, Jiashu (NS)</t>
  </si>
  <si>
    <t>WANG, Yi (NS)</t>
  </si>
  <si>
    <t>SYED, Asif (NS)</t>
  </si>
  <si>
    <t>Players</t>
  </si>
  <si>
    <t>3000 Dbls</t>
  </si>
  <si>
    <t>S</t>
  </si>
  <si>
    <t>Total # of teams</t>
  </si>
  <si>
    <t>3000 Q1</t>
  </si>
  <si>
    <t>3000 Q2</t>
  </si>
  <si>
    <t>3000 Q3</t>
  </si>
  <si>
    <t>3000 Q4</t>
  </si>
  <si>
    <t>3000 semi</t>
  </si>
  <si>
    <t>3000 final</t>
  </si>
  <si>
    <t>3000 Q5</t>
  </si>
  <si>
    <t>3000 Q6</t>
  </si>
  <si>
    <t>4 groups of 3</t>
  </si>
  <si>
    <t>3000 Q7</t>
  </si>
  <si>
    <t>3000 quarters</t>
  </si>
  <si>
    <t>Vet 70</t>
  </si>
  <si>
    <t>winner of gr 4</t>
  </si>
  <si>
    <t>winner of gr 5</t>
  </si>
  <si>
    <t>winner of gr 7</t>
  </si>
  <si>
    <t>winner of gr 8</t>
  </si>
  <si>
    <t>Pos</t>
  </si>
  <si>
    <t>winner of gr 2</t>
  </si>
  <si>
    <t>winner of gr 3</t>
  </si>
  <si>
    <t>MS Gr5</t>
  </si>
  <si>
    <t>1300 Final</t>
  </si>
  <si>
    <t>19-39 Gr1</t>
  </si>
  <si>
    <t>19-39 Gr2</t>
  </si>
  <si>
    <t>19-39 Gr3</t>
  </si>
  <si>
    <t>19-39 Gr4</t>
  </si>
  <si>
    <t>19-39 semi</t>
  </si>
  <si>
    <t>19-39 final</t>
  </si>
  <si>
    <t xml:space="preserve"> Open Dbls Q3</t>
  </si>
  <si>
    <t>B11 Final</t>
  </si>
  <si>
    <t>1600 Gr4</t>
  </si>
  <si>
    <t>Vet 40 Gr3</t>
  </si>
  <si>
    <t>XD19 Final</t>
  </si>
  <si>
    <t>winner of gr #1</t>
  </si>
  <si>
    <t>winner of gr #4</t>
  </si>
  <si>
    <t>0 seed</t>
  </si>
  <si>
    <t>4  groups of 3</t>
  </si>
  <si>
    <t>3000 Doubles</t>
  </si>
  <si>
    <t>winner of Gr #3</t>
  </si>
  <si>
    <t>NAME of Player if 2 groups</t>
  </si>
  <si>
    <t>LUO, Isaac (NS)</t>
  </si>
  <si>
    <t>SABADO, Jojo (NS)</t>
  </si>
  <si>
    <t>LU, Nuoman (NS)</t>
  </si>
  <si>
    <t>TAYLOR, Mark (NS)</t>
  </si>
  <si>
    <t>KUPPUSWAMY, Jayakeerthi (NS)</t>
  </si>
  <si>
    <t>ALSHAAR, Fadi (NS)</t>
  </si>
  <si>
    <t>MUJICA, Chris (NS)</t>
  </si>
  <si>
    <t>TANG, Yujie (NS)</t>
  </si>
  <si>
    <t>ZHAO, Yonggan (NS)</t>
  </si>
  <si>
    <t>PATEL, Rushi (NS)</t>
  </si>
  <si>
    <t>Total # of players</t>
  </si>
  <si>
    <t>Player</t>
  </si>
  <si>
    <t>bye</t>
  </si>
  <si>
    <t>winner of gr 6</t>
  </si>
  <si>
    <t>winner of gr #2</t>
  </si>
  <si>
    <t>winner of gr #5</t>
  </si>
  <si>
    <t>winner of gr #6</t>
  </si>
  <si>
    <t>0 seeds</t>
  </si>
  <si>
    <t>winner of gr #7</t>
  </si>
  <si>
    <t>winner of gr #8</t>
  </si>
  <si>
    <t>seed</t>
  </si>
  <si>
    <t>not held</t>
  </si>
  <si>
    <t>2 advance</t>
  </si>
  <si>
    <t>second in gr 2</t>
  </si>
  <si>
    <t>second in gr 1</t>
  </si>
  <si>
    <t xml:space="preserve"> Open Dbls Q4</t>
  </si>
  <si>
    <t>1300 Gr4</t>
  </si>
  <si>
    <t>800 Q #1</t>
  </si>
  <si>
    <t>800 Q #2</t>
  </si>
  <si>
    <t>800 Q #3</t>
  </si>
  <si>
    <t>1300 Q1</t>
  </si>
  <si>
    <t>1300 Q2</t>
  </si>
  <si>
    <t>240pm</t>
  </si>
  <si>
    <t>920am</t>
  </si>
  <si>
    <t>1020am</t>
  </si>
  <si>
    <t>1120am</t>
  </si>
  <si>
    <t>1040am</t>
  </si>
  <si>
    <t>Q1 at 0900, then 1240</t>
  </si>
  <si>
    <t>SRIDHAR, Arun (NS)</t>
  </si>
  <si>
    <t>MACGRATH, Josh (NS)</t>
  </si>
  <si>
    <t>GOURU, Varun Krishna (NS)</t>
  </si>
  <si>
    <t>ADAMSKI, Perris (NS)</t>
  </si>
  <si>
    <t>KALIM, Tair (NS)</t>
  </si>
  <si>
    <t>OYELAMI, Emmanuel (NS)</t>
  </si>
  <si>
    <t>SOLLETTI, Abhilash (NS)</t>
  </si>
  <si>
    <t>LUTHRA, Gauri (NS)</t>
  </si>
  <si>
    <t>STRUM, Elliot (NS)</t>
  </si>
  <si>
    <t>ORNETTI, Oscar (NS)</t>
  </si>
  <si>
    <t>KARAM ZADEH, Farzaneh (NS)</t>
  </si>
  <si>
    <t>LEE, Mitchell (NS)</t>
  </si>
  <si>
    <t>VIGNESH, Renesmee (NS)</t>
  </si>
  <si>
    <t>ZHAO, Aimee (N)</t>
  </si>
  <si>
    <t>ZHAO, Melody (NS)</t>
  </si>
  <si>
    <t>PERIGO, Richard (NS)</t>
  </si>
  <si>
    <t>KAYAYALA, Nicolas (NS)</t>
  </si>
  <si>
    <t>ROSSI, Masoud (NS)</t>
  </si>
  <si>
    <t>4 seeds + 5 groups of 3</t>
  </si>
  <si>
    <t xml:space="preserve"># of players =  </t>
  </si>
  <si>
    <t>Seed</t>
  </si>
  <si>
    <t>4 seeds</t>
  </si>
  <si>
    <t>7 groups of 3</t>
  </si>
  <si>
    <t>Choice</t>
  </si>
  <si>
    <t>or</t>
  </si>
  <si>
    <t>or 3 gr of 3 + 1 lucky loser</t>
  </si>
  <si>
    <t>groups of 3</t>
  </si>
  <si>
    <t>seeds - 2</t>
  </si>
  <si>
    <t xml:space="preserve"> 2 groups of 3</t>
  </si>
  <si>
    <t>choice</t>
  </si>
  <si>
    <t xml:space="preserve">gr of 3 </t>
  </si>
  <si>
    <t>advance</t>
  </si>
  <si>
    <t>02 seeds</t>
  </si>
  <si>
    <t>2 seeds</t>
  </si>
  <si>
    <t>4 gr of 3 and 2 lucky losers</t>
  </si>
  <si>
    <t>Liu/Dauphinee</t>
  </si>
  <si>
    <t>Kent/Goosens</t>
  </si>
  <si>
    <t>Tang/Chen</t>
  </si>
  <si>
    <t>Liu/Lu</t>
  </si>
  <si>
    <t>Kharenko/Shafi</t>
  </si>
  <si>
    <t>Chen S. / Chen, J</t>
  </si>
  <si>
    <t>Dai / Liang</t>
  </si>
  <si>
    <t>Zhao, M / Zhao, A</t>
  </si>
  <si>
    <t>Luthra / Strum</t>
  </si>
  <si>
    <t>winner gr 1</t>
  </si>
  <si>
    <t>winner gr 2</t>
  </si>
  <si>
    <t xml:space="preserve"> 3 gr of 3  + a final RR</t>
  </si>
  <si>
    <t>2 seeds + 1RR3 +1RR4</t>
  </si>
  <si>
    <t>Dai / Chen</t>
  </si>
  <si>
    <t>800 Gr7</t>
  </si>
  <si>
    <t>801 Gr7</t>
  </si>
  <si>
    <t>802 Gr7</t>
  </si>
  <si>
    <t>Vet 60 RR1</t>
  </si>
  <si>
    <t>Vet 60 RR2</t>
  </si>
  <si>
    <t>Vet 60 final</t>
  </si>
  <si>
    <t>G19 RR1</t>
  </si>
  <si>
    <t>G19 RR2</t>
  </si>
  <si>
    <t>MS KO1</t>
  </si>
  <si>
    <t>MS KO2</t>
  </si>
  <si>
    <t>MS KO3</t>
  </si>
  <si>
    <t>winner of group 2</t>
  </si>
  <si>
    <t>winner of group 1</t>
  </si>
  <si>
    <t>winner of group 4</t>
  </si>
  <si>
    <t>winner of group 3</t>
  </si>
  <si>
    <t>6 gr of 3</t>
  </si>
  <si>
    <t>RR#1</t>
  </si>
  <si>
    <t>RR#2</t>
  </si>
  <si>
    <t>RR#3</t>
  </si>
  <si>
    <t>FINAL</t>
  </si>
  <si>
    <t>winner of grooup 1</t>
  </si>
  <si>
    <t>winner of grooup 2</t>
  </si>
  <si>
    <t>winner of grooup 3</t>
  </si>
  <si>
    <t>winner of gr  2</t>
  </si>
  <si>
    <t>Wang / Tang</t>
  </si>
  <si>
    <t>Arun / Hardik</t>
  </si>
  <si>
    <t>Beg / Kharenko, M</t>
  </si>
  <si>
    <t>Stubbings / Morrisey</t>
  </si>
  <si>
    <t>Perigo / Greenough</t>
  </si>
  <si>
    <t>Kumar / Campbell</t>
  </si>
  <si>
    <t>Cards/Taylor</t>
  </si>
  <si>
    <t>Perigo/Greenough</t>
  </si>
  <si>
    <t>Beg/Syed</t>
  </si>
  <si>
    <t>Erskine/Cada</t>
  </si>
  <si>
    <t>Kent/Redden</t>
  </si>
  <si>
    <t>Stubbings/Adamski</t>
  </si>
  <si>
    <t>Kumar/Morrisey</t>
  </si>
  <si>
    <t>Varhese/Patel</t>
  </si>
  <si>
    <t>Arun/Hardik</t>
  </si>
  <si>
    <t>Zhao/Yueping</t>
  </si>
  <si>
    <t>Kharenko/Kharenko</t>
  </si>
  <si>
    <t>Gouru/Soletti</t>
  </si>
  <si>
    <t>Alshaar/Lee</t>
  </si>
  <si>
    <t>Mujica / Kayayla</t>
  </si>
  <si>
    <t>Luo/ Ornetti</t>
  </si>
  <si>
    <t>BYE</t>
  </si>
  <si>
    <t xml:space="preserve">winner of gr 1 </t>
  </si>
  <si>
    <t>winner of gr  4</t>
  </si>
  <si>
    <t>BD 19</t>
  </si>
  <si>
    <t>GD19 Final</t>
  </si>
  <si>
    <t>G19 Semi #1</t>
  </si>
  <si>
    <t>G19 Semi #2</t>
  </si>
  <si>
    <t>1300 Gr5</t>
  </si>
  <si>
    <t>B19 Gr3</t>
  </si>
  <si>
    <t>1300 Q3</t>
  </si>
  <si>
    <t>1300 Q4</t>
  </si>
  <si>
    <t>800 KO1 16</t>
  </si>
  <si>
    <t>800 KO2 16</t>
  </si>
  <si>
    <t>800 KO3 16</t>
  </si>
  <si>
    <t>801 Q #4</t>
  </si>
  <si>
    <t>1300 semi 2</t>
  </si>
  <si>
    <t>1300 semi 1</t>
  </si>
  <si>
    <t>Nova Scotia Table Tennis Provincials  April 26, 2025</t>
  </si>
  <si>
    <t>50+</t>
  </si>
  <si>
    <t>40+</t>
  </si>
  <si>
    <t>women singles</t>
  </si>
  <si>
    <t>19BD</t>
  </si>
  <si>
    <t>19GD</t>
  </si>
  <si>
    <t>19XD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</si>
</sst>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-00"/>
    <numFmt numFmtId="165" formatCode="[$-1009]d\-mmm\-yy;@"/>
    <numFmt numFmtId="166" formatCode="[$-1009]d/mmm/yy;@"/>
  </numFmts>
  <fonts count="69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i/>
      <sz val="7"/>
      <name val="Arial Narrow"/>
      <family val="2"/>
    </font>
    <font>
      <sz val="8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sz val="8"/>
      <color indexed="5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Arial"/>
      <family val="2"/>
    </font>
    <font>
      <sz val="36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1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 (Body)_x0000_"/>
    </font>
    <font>
      <sz val="12"/>
      <color indexed="22"/>
      <name val="Arial"/>
      <family val="2"/>
    </font>
    <font>
      <sz val="12"/>
      <color indexed="55"/>
      <name val="Arial"/>
      <family val="2"/>
    </font>
    <font>
      <sz val="12"/>
      <color rgb="FF000000"/>
      <name val="Calibri (Body)_x0000_"/>
    </font>
    <font>
      <b/>
      <sz val="10"/>
      <name val="Times New Roman"/>
      <family val="1"/>
    </font>
    <font>
      <u/>
      <sz val="12"/>
      <name val="Arial"/>
      <family val="2"/>
    </font>
    <font>
      <sz val="12"/>
      <name val="Calibri"/>
      <family val="2"/>
    </font>
    <font>
      <sz val="24"/>
      <name val="Arial"/>
      <family val="2"/>
    </font>
    <font>
      <b/>
      <sz val="14"/>
      <name val="Times New Roman"/>
      <family val="1"/>
    </font>
    <font>
      <sz val="14"/>
      <name val="Calibri"/>
      <family val="2"/>
      <scheme val="minor"/>
    </font>
    <font>
      <sz val="14"/>
      <color indexed="8"/>
      <name val="Arial"/>
      <family val="2"/>
    </font>
    <font>
      <sz val="12"/>
      <color theme="1"/>
      <name val="Arial"/>
      <family val="2"/>
    </font>
    <font>
      <sz val="12"/>
      <name val="Calibri (Body)"/>
    </font>
    <font>
      <sz val="12"/>
      <color theme="1"/>
      <name val="Calibri (Body)"/>
    </font>
    <font>
      <sz val="9"/>
      <name val="Calibri"/>
      <family val="2"/>
      <scheme val="minor"/>
    </font>
    <font>
      <sz val="14"/>
      <color indexed="8"/>
      <name val="Calibri"/>
      <family val="2"/>
      <scheme val="minor"/>
    </font>
    <font>
      <sz val="28"/>
      <color theme="1"/>
      <name val="Arial"/>
      <family val="2"/>
    </font>
    <font>
      <sz val="12"/>
      <color indexed="8"/>
      <name val="Calibri"/>
      <family val="2"/>
    </font>
    <font>
      <sz val="12"/>
      <color rgb="FF434343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8"/>
      <color indexed="8"/>
      <name val="Calibri"/>
      <family val="2"/>
    </font>
    <font>
      <sz val="2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</fills>
  <borders count="10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 diagonalUp="1" diagonalDown="1">
      <left/>
      <right style="thin">
        <color auto="1"/>
      </right>
      <top/>
      <bottom/>
      <diagonal style="thick">
        <color auto="1"/>
      </diagonal>
    </border>
    <border diagonalUp="1" diagonalDown="1">
      <left/>
      <right style="thin">
        <color auto="1"/>
      </right>
      <top/>
      <bottom style="thin">
        <color auto="1"/>
      </bottom>
      <diagonal style="thick">
        <color auto="1"/>
      </diagonal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ck">
        <color auto="1"/>
      </diagonal>
    </border>
    <border diagonalUp="1" diagonalDown="1">
      <left style="thin">
        <color auto="1"/>
      </left>
      <right style="thin">
        <color auto="1"/>
      </right>
      <top/>
      <bottom/>
      <diagonal style="thick">
        <color auto="1"/>
      </diagonal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ck">
        <color auto="1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642">
    <xf numFmtId="0" fontId="0" fillId="0" borderId="0" xfId="0"/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0" fillId="0" borderId="27" xfId="0" applyBorder="1"/>
    <xf numFmtId="0" fontId="7" fillId="6" borderId="7" xfId="0" applyFont="1" applyFill="1" applyBorder="1" applyAlignment="1">
      <alignment horizontal="center" vertical="center"/>
    </xf>
    <xf numFmtId="0" fontId="0" fillId="0" borderId="11" xfId="0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center"/>
    </xf>
    <xf numFmtId="1" fontId="9" fillId="0" borderId="7" xfId="0" applyNumberFormat="1" applyFont="1" applyBorder="1" applyAlignment="1">
      <alignment horizontal="left"/>
    </xf>
    <xf numFmtId="1" fontId="9" fillId="0" borderId="7" xfId="0" applyNumberFormat="1" applyFont="1" applyBorder="1" applyAlignment="1">
      <alignment horizontal="center"/>
    </xf>
    <xf numFmtId="1" fontId="19" fillId="0" borderId="7" xfId="0" applyNumberFormat="1" applyFont="1" applyBorder="1" applyAlignment="1">
      <alignment horizontal="center" wrapText="1"/>
    </xf>
    <xf numFmtId="1" fontId="19" fillId="0" borderId="7" xfId="0" applyNumberFormat="1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23" fillId="0" borderId="0" xfId="0" applyFont="1"/>
    <xf numFmtId="0" fontId="24" fillId="6" borderId="7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 vertical="top" wrapText="1"/>
    </xf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1" fontId="28" fillId="0" borderId="0" xfId="0" applyNumberFormat="1" applyFont="1" applyAlignment="1">
      <alignment wrapText="1"/>
    </xf>
    <xf numFmtId="0" fontId="28" fillId="0" borderId="0" xfId="0" applyFont="1" applyAlignment="1">
      <alignment wrapText="1"/>
    </xf>
    <xf numFmtId="0" fontId="4" fillId="0" borderId="0" xfId="0" applyFont="1"/>
    <xf numFmtId="0" fontId="30" fillId="0" borderId="0" xfId="0" applyFont="1"/>
    <xf numFmtId="0" fontId="30" fillId="0" borderId="27" xfId="0" applyFont="1" applyBorder="1"/>
    <xf numFmtId="0" fontId="29" fillId="6" borderId="7" xfId="0" applyFont="1" applyFill="1" applyBorder="1" applyAlignment="1">
      <alignment horizontal="center" vertical="center"/>
    </xf>
    <xf numFmtId="0" fontId="27" fillId="0" borderId="0" xfId="0" applyFont="1"/>
    <xf numFmtId="0" fontId="26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32" fillId="0" borderId="7" xfId="0" applyFont="1" applyBorder="1" applyAlignment="1">
      <alignment horizontal="center" wrapText="1"/>
    </xf>
    <xf numFmtId="1" fontId="33" fillId="0" borderId="7" xfId="0" applyNumberFormat="1" applyFont="1" applyBorder="1" applyAlignment="1">
      <alignment horizontal="left"/>
    </xf>
    <xf numFmtId="1" fontId="33" fillId="0" borderId="7" xfId="1" applyNumberFormat="1" applyFont="1" applyBorder="1" applyAlignment="1">
      <alignment horizontal="center"/>
    </xf>
    <xf numFmtId="0" fontId="31" fillId="0" borderId="7" xfId="0" applyFont="1" applyBorder="1" applyAlignment="1">
      <alignment wrapText="1"/>
    </xf>
    <xf numFmtId="0" fontId="25" fillId="0" borderId="7" xfId="0" applyFont="1" applyBorder="1" applyAlignment="1">
      <alignment horizontal="center"/>
    </xf>
    <xf numFmtId="0" fontId="34" fillId="0" borderId="7" xfId="0" applyFont="1" applyBorder="1" applyAlignment="1">
      <alignment wrapText="1"/>
    </xf>
    <xf numFmtId="0" fontId="34" fillId="0" borderId="7" xfId="0" applyFont="1" applyBorder="1" applyAlignment="1">
      <alignment horizontal="center" wrapText="1"/>
    </xf>
    <xf numFmtId="1" fontId="34" fillId="0" borderId="7" xfId="0" applyNumberFormat="1" applyFont="1" applyBorder="1" applyAlignment="1">
      <alignment wrapText="1"/>
    </xf>
    <xf numFmtId="1" fontId="34" fillId="0" borderId="7" xfId="0" applyNumberFormat="1" applyFont="1" applyBorder="1" applyAlignment="1">
      <alignment horizontal="center" wrapText="1"/>
    </xf>
    <xf numFmtId="0" fontId="31" fillId="0" borderId="0" xfId="0" applyFont="1" applyAlignment="1">
      <alignment horizontal="left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0" fontId="37" fillId="0" borderId="7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49" fontId="36" fillId="0" borderId="0" xfId="0" applyNumberFormat="1" applyFont="1" applyAlignment="1">
      <alignment horizontal="center"/>
    </xf>
    <xf numFmtId="0" fontId="36" fillId="0" borderId="16" xfId="0" applyFont="1" applyBorder="1" applyAlignment="1">
      <alignment horizontal="left"/>
    </xf>
    <xf numFmtId="0" fontId="36" fillId="0" borderId="16" xfId="0" applyFont="1" applyBorder="1"/>
    <xf numFmtId="0" fontId="36" fillId="0" borderId="0" xfId="0" applyFont="1"/>
    <xf numFmtId="0" fontId="36" fillId="0" borderId="0" xfId="0" applyFont="1" applyAlignment="1">
      <alignment horizontal="left"/>
    </xf>
    <xf numFmtId="0" fontId="36" fillId="0" borderId="24" xfId="0" applyFont="1" applyBorder="1"/>
    <xf numFmtId="0" fontId="36" fillId="0" borderId="17" xfId="0" applyFont="1" applyBorder="1"/>
    <xf numFmtId="0" fontId="36" fillId="0" borderId="12" xfId="0" applyFont="1" applyBorder="1"/>
    <xf numFmtId="0" fontId="36" fillId="0" borderId="21" xfId="0" applyFont="1" applyBorder="1"/>
    <xf numFmtId="0" fontId="36" fillId="0" borderId="22" xfId="0" applyFont="1" applyBorder="1"/>
    <xf numFmtId="0" fontId="36" fillId="0" borderId="23" xfId="0" applyFont="1" applyBorder="1"/>
    <xf numFmtId="0" fontId="36" fillId="0" borderId="25" xfId="0" applyFont="1" applyBorder="1"/>
    <xf numFmtId="0" fontId="38" fillId="0" borderId="7" xfId="0" applyFont="1" applyBorder="1" applyAlignment="1" applyProtection="1">
      <alignment horizontal="left"/>
      <protection locked="0"/>
    </xf>
    <xf numFmtId="1" fontId="39" fillId="7" borderId="7" xfId="0" applyNumberFormat="1" applyFont="1" applyFill="1" applyBorder="1" applyAlignment="1">
      <alignment horizontal="center"/>
    </xf>
    <xf numFmtId="1" fontId="39" fillId="0" borderId="7" xfId="0" applyNumberFormat="1" applyFont="1" applyBorder="1" applyAlignment="1">
      <alignment horizontal="left"/>
    </xf>
    <xf numFmtId="1" fontId="39" fillId="0" borderId="7" xfId="1" applyNumberFormat="1" applyFont="1" applyBorder="1" applyAlignment="1">
      <alignment horizontal="center"/>
    </xf>
    <xf numFmtId="0" fontId="40" fillId="0" borderId="7" xfId="0" applyFont="1" applyBorder="1" applyAlignment="1">
      <alignment wrapText="1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1" applyFont="1" applyAlignment="1">
      <alignment wrapText="1"/>
    </xf>
    <xf numFmtId="0" fontId="45" fillId="0" borderId="7" xfId="0" applyFont="1" applyBorder="1" applyAlignment="1">
      <alignment vertical="center" wrapText="1"/>
    </xf>
    <xf numFmtId="15" fontId="15" fillId="0" borderId="0" xfId="0" applyNumberFormat="1" applyFont="1" applyAlignment="1">
      <alignment horizontal="righ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1" fontId="36" fillId="0" borderId="7" xfId="0" applyNumberFormat="1" applyFont="1" applyBorder="1" applyAlignment="1">
      <alignment horizontal="left"/>
    </xf>
    <xf numFmtId="1" fontId="36" fillId="0" borderId="7" xfId="1" applyNumberFormat="1" applyFont="1" applyBorder="1" applyAlignment="1">
      <alignment horizontal="center"/>
    </xf>
    <xf numFmtId="0" fontId="36" fillId="0" borderId="20" xfId="0" applyFont="1" applyBorder="1"/>
    <xf numFmtId="0" fontId="36" fillId="0" borderId="26" xfId="0" applyFont="1" applyBorder="1"/>
    <xf numFmtId="0" fontId="36" fillId="0" borderId="7" xfId="0" applyFont="1" applyBorder="1" applyAlignment="1" applyProtection="1">
      <alignment horizontal="left"/>
      <protection locked="0"/>
    </xf>
    <xf numFmtId="0" fontId="44" fillId="0" borderId="15" xfId="0" applyFont="1" applyBorder="1" applyAlignment="1">
      <alignment horizontal="left" wrapText="1"/>
    </xf>
    <xf numFmtId="0" fontId="44" fillId="0" borderId="16" xfId="0" applyFont="1" applyBorder="1" applyAlignment="1">
      <alignment wrapText="1"/>
    </xf>
    <xf numFmtId="0" fontId="44" fillId="0" borderId="21" xfId="0" applyFont="1" applyBorder="1" applyAlignment="1">
      <alignment horizontal="left" wrapText="1"/>
    </xf>
    <xf numFmtId="1" fontId="44" fillId="0" borderId="16" xfId="0" applyNumberFormat="1" applyFont="1" applyBorder="1" applyAlignment="1">
      <alignment wrapText="1"/>
    </xf>
    <xf numFmtId="0" fontId="36" fillId="0" borderId="11" xfId="0" applyFont="1" applyBorder="1"/>
    <xf numFmtId="0" fontId="44" fillId="0" borderId="7" xfId="0" applyFont="1" applyBorder="1" applyAlignment="1">
      <alignment wrapText="1"/>
    </xf>
    <xf numFmtId="1" fontId="36" fillId="0" borderId="7" xfId="0" applyNumberFormat="1" applyFont="1" applyBorder="1" applyAlignment="1">
      <alignment horizontal="center"/>
    </xf>
    <xf numFmtId="1" fontId="36" fillId="0" borderId="15" xfId="0" applyNumberFormat="1" applyFont="1" applyBorder="1" applyAlignment="1">
      <alignment horizontal="left"/>
    </xf>
    <xf numFmtId="1" fontId="36" fillId="0" borderId="16" xfId="0" applyNumberFormat="1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1" fontId="36" fillId="0" borderId="7" xfId="0" applyNumberFormat="1" applyFont="1" applyBorder="1" applyAlignment="1">
      <alignment horizontal="center" wrapText="1"/>
    </xf>
    <xf numFmtId="0" fontId="44" fillId="0" borderId="15" xfId="0" applyFont="1" applyBorder="1" applyAlignment="1">
      <alignment wrapText="1"/>
    </xf>
    <xf numFmtId="1" fontId="44" fillId="0" borderId="16" xfId="0" applyNumberFormat="1" applyFont="1" applyBorder="1" applyAlignment="1">
      <alignment horizontal="left" wrapText="1"/>
    </xf>
    <xf numFmtId="1" fontId="36" fillId="0" borderId="15" xfId="0" applyNumberFormat="1" applyFont="1" applyBorder="1" applyAlignment="1">
      <alignment wrapText="1"/>
    </xf>
    <xf numFmtId="1" fontId="36" fillId="0" borderId="16" xfId="0" applyNumberFormat="1" applyFont="1" applyBorder="1" applyAlignment="1">
      <alignment wrapText="1"/>
    </xf>
    <xf numFmtId="0" fontId="42" fillId="0" borderId="7" xfId="0" applyFont="1" applyBorder="1" applyAlignment="1">
      <alignment vertical="center" wrapText="1"/>
    </xf>
    <xf numFmtId="166" fontId="36" fillId="0" borderId="16" xfId="0" applyNumberFormat="1" applyFont="1" applyBorder="1"/>
    <xf numFmtId="0" fontId="36" fillId="0" borderId="28" xfId="0" applyFont="1" applyBorder="1" applyAlignment="1">
      <alignment horizontal="center"/>
    </xf>
    <xf numFmtId="0" fontId="36" fillId="0" borderId="16" xfId="0" applyFont="1" applyBorder="1" applyAlignment="1">
      <alignment horizontal="right"/>
    </xf>
    <xf numFmtId="0" fontId="36" fillId="0" borderId="58" xfId="0" applyFont="1" applyBorder="1" applyAlignment="1">
      <alignment horizontal="right"/>
    </xf>
    <xf numFmtId="165" fontId="36" fillId="0" borderId="16" xfId="0" applyNumberFormat="1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49" fontId="25" fillId="0" borderId="0" xfId="0" applyNumberFormat="1" applyFont="1" applyAlignment="1">
      <alignment horizontal="center"/>
    </xf>
    <xf numFmtId="0" fontId="25" fillId="0" borderId="16" xfId="0" applyFont="1" applyBorder="1"/>
    <xf numFmtId="0" fontId="25" fillId="0" borderId="24" xfId="0" applyFont="1" applyBorder="1"/>
    <xf numFmtId="0" fontId="25" fillId="0" borderId="12" xfId="0" applyFont="1" applyBorder="1"/>
    <xf numFmtId="0" fontId="25" fillId="0" borderId="21" xfId="0" applyFont="1" applyBorder="1"/>
    <xf numFmtId="0" fontId="25" fillId="0" borderId="22" xfId="0" applyFont="1" applyBorder="1"/>
    <xf numFmtId="1" fontId="25" fillId="0" borderId="7" xfId="0" applyNumberFormat="1" applyFont="1" applyBorder="1" applyAlignment="1">
      <alignment horizontal="left"/>
    </xf>
    <xf numFmtId="1" fontId="25" fillId="0" borderId="7" xfId="0" applyNumberFormat="1" applyFont="1" applyBorder="1" applyAlignment="1">
      <alignment horizontal="center"/>
    </xf>
    <xf numFmtId="0" fontId="25" fillId="0" borderId="17" xfId="0" applyFont="1" applyBorder="1"/>
    <xf numFmtId="0" fontId="25" fillId="0" borderId="23" xfId="0" applyFont="1" applyBorder="1"/>
    <xf numFmtId="0" fontId="25" fillId="0" borderId="25" xfId="0" applyFont="1" applyBorder="1"/>
    <xf numFmtId="0" fontId="25" fillId="0" borderId="4" xfId="0" applyFont="1" applyBorder="1"/>
    <xf numFmtId="1" fontId="36" fillId="0" borderId="0" xfId="0" applyNumberFormat="1" applyFont="1" applyAlignment="1">
      <alignment horizontal="left"/>
    </xf>
    <xf numFmtId="1" fontId="36" fillId="0" borderId="0" xfId="1" applyNumberFormat="1" applyFont="1" applyAlignment="1">
      <alignment horizontal="center"/>
    </xf>
    <xf numFmtId="0" fontId="25" fillId="0" borderId="27" xfId="0" applyFont="1" applyBorder="1"/>
    <xf numFmtId="0" fontId="6" fillId="6" borderId="7" xfId="0" applyFont="1" applyFill="1" applyBorder="1" applyAlignment="1">
      <alignment horizontal="center" vertical="center"/>
    </xf>
    <xf numFmtId="0" fontId="25" fillId="0" borderId="11" xfId="0" applyFont="1" applyBorder="1"/>
    <xf numFmtId="0" fontId="6" fillId="0" borderId="0" xfId="0" applyFont="1" applyAlignment="1">
      <alignment horizontal="center" vertical="center"/>
    </xf>
    <xf numFmtId="0" fontId="25" fillId="0" borderId="15" xfId="0" applyFont="1" applyBorder="1"/>
    <xf numFmtId="0" fontId="31" fillId="0" borderId="0" xfId="1" applyFont="1" applyAlignment="1">
      <alignment horizontal="left" wrapText="1"/>
    </xf>
    <xf numFmtId="0" fontId="31" fillId="0" borderId="0" xfId="0" applyFont="1" applyAlignment="1">
      <alignment wrapText="1"/>
    </xf>
    <xf numFmtId="0" fontId="32" fillId="0" borderId="7" xfId="0" applyFont="1" applyBorder="1" applyAlignment="1">
      <alignment horizontal="left"/>
    </xf>
    <xf numFmtId="1" fontId="33" fillId="0" borderId="0" xfId="1" applyNumberFormat="1" applyFont="1" applyAlignment="1">
      <alignment horizontal="center"/>
    </xf>
    <xf numFmtId="1" fontId="33" fillId="0" borderId="0" xfId="0" applyNumberFormat="1" applyFont="1" applyAlignment="1">
      <alignment horizontal="center" wrapText="1"/>
    </xf>
    <xf numFmtId="0" fontId="25" fillId="7" borderId="0" xfId="0" applyFont="1" applyFill="1" applyAlignment="1">
      <alignment horizontal="center"/>
    </xf>
    <xf numFmtId="0" fontId="34" fillId="7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0" fontId="25" fillId="0" borderId="26" xfId="0" applyFont="1" applyBorder="1"/>
    <xf numFmtId="1" fontId="44" fillId="0" borderId="7" xfId="0" applyNumberFormat="1" applyFont="1" applyBorder="1" applyAlignment="1">
      <alignment wrapText="1"/>
    </xf>
    <xf numFmtId="0" fontId="50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1" fontId="33" fillId="0" borderId="7" xfId="0" applyNumberFormat="1" applyFont="1" applyBorder="1" applyAlignment="1">
      <alignment horizontal="center" wrapText="1"/>
    </xf>
    <xf numFmtId="0" fontId="34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36" fillId="0" borderId="24" xfId="0" applyFont="1" applyBorder="1" applyAlignment="1">
      <alignment horizontal="left"/>
    </xf>
    <xf numFmtId="0" fontId="36" fillId="0" borderId="17" xfId="0" applyFont="1" applyBorder="1" applyAlignment="1">
      <alignment horizontal="left"/>
    </xf>
    <xf numFmtId="0" fontId="25" fillId="0" borderId="16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51" fillId="0" borderId="0" xfId="0" applyFont="1"/>
    <xf numFmtId="0" fontId="25" fillId="0" borderId="16" xfId="0" applyFont="1" applyBorder="1" applyAlignment="1">
      <alignment horizontal="left"/>
    </xf>
    <xf numFmtId="0" fontId="51" fillId="0" borderId="12" xfId="0" applyFont="1" applyBorder="1"/>
    <xf numFmtId="49" fontId="26" fillId="0" borderId="0" xfId="0" applyNumberFormat="1" applyFont="1" applyAlignment="1">
      <alignment horizontal="center"/>
    </xf>
    <xf numFmtId="15" fontId="26" fillId="0" borderId="0" xfId="0" applyNumberFormat="1" applyFont="1" applyAlignment="1">
      <alignment horizontal="right"/>
    </xf>
    <xf numFmtId="0" fontId="26" fillId="0" borderId="16" xfId="0" applyFont="1" applyBorder="1"/>
    <xf numFmtId="0" fontId="26" fillId="0" borderId="24" xfId="0" applyFont="1" applyBorder="1"/>
    <xf numFmtId="0" fontId="26" fillId="0" borderId="16" xfId="0" applyFont="1" applyBorder="1" applyAlignment="1">
      <alignment horizontal="right"/>
    </xf>
    <xf numFmtId="0" fontId="26" fillId="0" borderId="17" xfId="0" applyFont="1" applyBorder="1"/>
    <xf numFmtId="0" fontId="26" fillId="0" borderId="12" xfId="0" applyFont="1" applyBorder="1"/>
    <xf numFmtId="0" fontId="26" fillId="0" borderId="21" xfId="0" applyFont="1" applyBorder="1"/>
    <xf numFmtId="0" fontId="26" fillId="0" borderId="22" xfId="0" applyFont="1" applyBorder="1"/>
    <xf numFmtId="0" fontId="26" fillId="0" borderId="23" xfId="0" applyFont="1" applyBorder="1"/>
    <xf numFmtId="0" fontId="26" fillId="0" borderId="25" xfId="0" applyFont="1" applyBorder="1"/>
    <xf numFmtId="0" fontId="26" fillId="0" borderId="0" xfId="0" applyFont="1" applyAlignment="1">
      <alignment horizontal="right"/>
    </xf>
    <xf numFmtId="20" fontId="7" fillId="0" borderId="57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20" fontId="4" fillId="0" borderId="57" xfId="0" applyNumberFormat="1" applyFont="1" applyBorder="1" applyAlignment="1">
      <alignment horizontal="center" vertical="center"/>
    </xf>
    <xf numFmtId="0" fontId="4" fillId="13" borderId="57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0" fillId="13" borderId="57" xfId="0" applyFill="1" applyBorder="1" applyAlignment="1">
      <alignment horizontal="center" vertical="center"/>
    </xf>
    <xf numFmtId="0" fontId="4" fillId="14" borderId="57" xfId="0" applyFont="1" applyFill="1" applyBorder="1" applyAlignment="1">
      <alignment horizontal="center" vertical="center"/>
    </xf>
    <xf numFmtId="0" fontId="0" fillId="11" borderId="57" xfId="0" applyFill="1" applyBorder="1" applyAlignment="1">
      <alignment horizontal="center" vertical="center" wrapText="1"/>
    </xf>
    <xf numFmtId="0" fontId="4" fillId="11" borderId="57" xfId="0" applyFont="1" applyFill="1" applyBorder="1" applyAlignment="1">
      <alignment horizontal="center" vertical="center" wrapText="1"/>
    </xf>
    <xf numFmtId="0" fontId="0" fillId="9" borderId="57" xfId="0" applyFill="1" applyBorder="1" applyAlignment="1">
      <alignment horizontal="center" vertical="center"/>
    </xf>
    <xf numFmtId="0" fontId="4" fillId="9" borderId="5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10" borderId="57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4" fillId="12" borderId="57" xfId="0" applyFont="1" applyFill="1" applyBorder="1" applyAlignment="1">
      <alignment horizontal="center" vertical="center" wrapText="1"/>
    </xf>
    <xf numFmtId="0" fontId="0" fillId="9" borderId="57" xfId="0" applyFill="1" applyBorder="1" applyAlignment="1">
      <alignment horizontal="center" vertical="center" wrapText="1"/>
    </xf>
    <xf numFmtId="0" fontId="4" fillId="22" borderId="57" xfId="0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horizontal="center" vertical="center" wrapText="1"/>
    </xf>
    <xf numFmtId="0" fontId="0" fillId="4" borderId="57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2" fillId="0" borderId="60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vertical="center" wrapText="1"/>
    </xf>
    <xf numFmtId="0" fontId="0" fillId="0" borderId="59" xfId="0" applyBorder="1" applyAlignment="1">
      <alignment vertical="top" wrapText="1"/>
    </xf>
    <xf numFmtId="0" fontId="32" fillId="0" borderId="63" xfId="0" applyFont="1" applyBorder="1" applyAlignment="1">
      <alignment horizontal="center" vertical="center" wrapText="1"/>
    </xf>
    <xf numFmtId="0" fontId="32" fillId="0" borderId="63" xfId="0" applyFont="1" applyBorder="1" applyAlignment="1">
      <alignment vertical="center" wrapText="1"/>
    </xf>
    <xf numFmtId="1" fontId="39" fillId="0" borderId="64" xfId="0" applyNumberFormat="1" applyFont="1" applyBorder="1" applyAlignment="1">
      <alignment horizontal="left"/>
    </xf>
    <xf numFmtId="0" fontId="40" fillId="0" borderId="64" xfId="0" applyFont="1" applyBorder="1" applyAlignment="1">
      <alignment wrapText="1"/>
    </xf>
    <xf numFmtId="1" fontId="41" fillId="0" borderId="7" xfId="0" applyNumberFormat="1" applyFont="1" applyBorder="1" applyAlignment="1">
      <alignment horizontal="left"/>
    </xf>
    <xf numFmtId="1" fontId="36" fillId="0" borderId="20" xfId="0" applyNumberFormat="1" applyFont="1" applyBorder="1"/>
    <xf numFmtId="0" fontId="36" fillId="16" borderId="0" xfId="0" applyFont="1" applyFill="1" applyAlignment="1">
      <alignment horizontal="center"/>
    </xf>
    <xf numFmtId="0" fontId="36" fillId="20" borderId="0" xfId="0" applyFont="1" applyFill="1" applyAlignment="1">
      <alignment horizontal="center"/>
    </xf>
    <xf numFmtId="165" fontId="36" fillId="0" borderId="16" xfId="0" applyNumberFormat="1" applyFont="1" applyBorder="1" applyAlignment="1">
      <alignment horizontal="right"/>
    </xf>
    <xf numFmtId="0" fontId="36" fillId="0" borderId="16" xfId="0" applyFont="1" applyBorder="1" applyAlignment="1">
      <alignment horizontal="center"/>
    </xf>
    <xf numFmtId="1" fontId="36" fillId="0" borderId="20" xfId="0" applyNumberFormat="1" applyFont="1" applyBorder="1" applyAlignment="1">
      <alignment horizontal="center"/>
    </xf>
    <xf numFmtId="166" fontId="36" fillId="0" borderId="0" xfId="0" applyNumberFormat="1" applyFont="1"/>
    <xf numFmtId="0" fontId="6" fillId="0" borderId="7" xfId="0" applyFont="1" applyBorder="1" applyAlignment="1">
      <alignment horizontal="center"/>
    </xf>
    <xf numFmtId="1" fontId="34" fillId="0" borderId="16" xfId="0" applyNumberFormat="1" applyFont="1" applyBorder="1" applyAlignment="1">
      <alignment horizontal="left" wrapText="1"/>
    </xf>
    <xf numFmtId="0" fontId="36" fillId="0" borderId="64" xfId="0" applyFont="1" applyBorder="1" applyAlignment="1" applyProtection="1">
      <alignment horizontal="left"/>
      <protection locked="0"/>
    </xf>
    <xf numFmtId="1" fontId="34" fillId="0" borderId="17" xfId="0" applyNumberFormat="1" applyFont="1" applyBorder="1" applyAlignment="1">
      <alignment horizontal="left" wrapText="1"/>
    </xf>
    <xf numFmtId="1" fontId="36" fillId="0" borderId="64" xfId="0" applyNumberFormat="1" applyFont="1" applyBorder="1" applyAlignment="1">
      <alignment horizontal="left"/>
    </xf>
    <xf numFmtId="1" fontId="34" fillId="0" borderId="15" xfId="0" applyNumberFormat="1" applyFont="1" applyBorder="1" applyAlignment="1">
      <alignment horizontal="left" wrapText="1"/>
    </xf>
    <xf numFmtId="0" fontId="25" fillId="0" borderId="7" xfId="0" applyFont="1" applyBorder="1"/>
    <xf numFmtId="0" fontId="36" fillId="0" borderId="15" xfId="0" applyFont="1" applyBorder="1"/>
    <xf numFmtId="0" fontId="44" fillId="0" borderId="1" xfId="0" applyFont="1" applyBorder="1" applyAlignment="1">
      <alignment wrapText="1"/>
    </xf>
    <xf numFmtId="0" fontId="36" fillId="0" borderId="7" xfId="0" applyFont="1" applyBorder="1" applyAlignment="1">
      <alignment horizontal="center"/>
    </xf>
    <xf numFmtId="0" fontId="36" fillId="0" borderId="7" xfId="0" applyFont="1" applyBorder="1" applyAlignment="1">
      <alignment wrapText="1"/>
    </xf>
    <xf numFmtId="0" fontId="36" fillId="0" borderId="7" xfId="0" applyFont="1" applyBorder="1" applyAlignment="1">
      <alignment horizontal="center" wrapText="1"/>
    </xf>
    <xf numFmtId="0" fontId="44" fillId="0" borderId="7" xfId="0" applyFont="1" applyBorder="1" applyAlignment="1">
      <alignment horizontal="left" wrapText="1"/>
    </xf>
    <xf numFmtId="0" fontId="36" fillId="0" borderId="0" xfId="0" applyFont="1" applyAlignment="1">
      <alignment horizontal="right" wrapText="1"/>
    </xf>
    <xf numFmtId="166" fontId="36" fillId="0" borderId="16" xfId="0" applyNumberFormat="1" applyFont="1" applyBorder="1" applyAlignment="1">
      <alignment horizontal="center"/>
    </xf>
    <xf numFmtId="1" fontId="36" fillId="0" borderId="28" xfId="0" applyNumberFormat="1" applyFont="1" applyBorder="1" applyAlignment="1">
      <alignment horizontal="center"/>
    </xf>
    <xf numFmtId="0" fontId="40" fillId="0" borderId="0" xfId="0" applyFont="1" applyAlignment="1">
      <alignment wrapText="1"/>
    </xf>
    <xf numFmtId="1" fontId="39" fillId="0" borderId="0" xfId="0" applyNumberFormat="1" applyFont="1" applyAlignment="1">
      <alignment horizontal="center"/>
    </xf>
    <xf numFmtId="0" fontId="34" fillId="7" borderId="0" xfId="0" applyFont="1" applyFill="1" applyAlignment="1">
      <alignment wrapText="1"/>
    </xf>
    <xf numFmtId="0" fontId="36" fillId="0" borderId="0" xfId="0" applyFont="1" applyAlignment="1" applyProtection="1">
      <alignment horizontal="left"/>
      <protection locked="0"/>
    </xf>
    <xf numFmtId="0" fontId="4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36" fillId="0" borderId="0" xfId="0" applyFont="1" applyAlignment="1">
      <alignment vertical="center" wrapText="1"/>
    </xf>
    <xf numFmtId="1" fontId="39" fillId="0" borderId="69" xfId="0" applyNumberFormat="1" applyFont="1" applyBorder="1" applyAlignment="1">
      <alignment horizontal="center"/>
    </xf>
    <xf numFmtId="0" fontId="40" fillId="0" borderId="69" xfId="0" applyFont="1" applyBorder="1" applyAlignment="1">
      <alignment horizontal="center" wrapText="1"/>
    </xf>
    <xf numFmtId="0" fontId="42" fillId="0" borderId="69" xfId="0" applyFont="1" applyBorder="1" applyAlignment="1">
      <alignment horizontal="center" vertical="center" wrapText="1"/>
    </xf>
    <xf numFmtId="1" fontId="41" fillId="0" borderId="69" xfId="0" applyNumberFormat="1" applyFont="1" applyBorder="1" applyAlignment="1">
      <alignment horizontal="center"/>
    </xf>
    <xf numFmtId="0" fontId="41" fillId="0" borderId="69" xfId="0" applyFont="1" applyBorder="1" applyAlignment="1">
      <alignment horizontal="center" wrapText="1"/>
    </xf>
    <xf numFmtId="0" fontId="41" fillId="0" borderId="7" xfId="0" applyFont="1" applyBorder="1" applyAlignment="1">
      <alignment wrapText="1"/>
    </xf>
    <xf numFmtId="1" fontId="39" fillId="0" borderId="0" xfId="0" applyNumberFormat="1" applyFont="1" applyAlignment="1">
      <alignment horizontal="left"/>
    </xf>
    <xf numFmtId="0" fontId="40" fillId="0" borderId="0" xfId="0" applyFont="1" applyAlignment="1">
      <alignment horizontal="center" wrapText="1"/>
    </xf>
    <xf numFmtId="0" fontId="52" fillId="0" borderId="0" xfId="0" applyFont="1"/>
    <xf numFmtId="0" fontId="52" fillId="0" borderId="70" xfId="0" applyFont="1" applyBorder="1"/>
    <xf numFmtId="0" fontId="52" fillId="0" borderId="17" xfId="0" applyFont="1" applyBorder="1"/>
    <xf numFmtId="0" fontId="4" fillId="23" borderId="57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1" fontId="55" fillId="0" borderId="0" xfId="0" applyNumberFormat="1" applyFont="1" applyAlignment="1">
      <alignment horizontal="center"/>
    </xf>
    <xf numFmtId="1" fontId="55" fillId="0" borderId="0" xfId="1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56" fillId="0" borderId="0" xfId="0" applyFont="1" applyAlignment="1">
      <alignment horizontal="center" wrapText="1"/>
    </xf>
    <xf numFmtId="0" fontId="55" fillId="0" borderId="0" xfId="0" applyFont="1" applyAlignment="1">
      <alignment horizontal="center"/>
    </xf>
    <xf numFmtId="0" fontId="32" fillId="0" borderId="71" xfId="0" applyFont="1" applyBorder="1" applyAlignment="1">
      <alignment horizontal="center" wrapText="1"/>
    </xf>
    <xf numFmtId="0" fontId="49" fillId="0" borderId="0" xfId="0" applyFont="1" applyAlignment="1">
      <alignment vertical="center" wrapText="1"/>
    </xf>
    <xf numFmtId="0" fontId="25" fillId="0" borderId="70" xfId="0" applyFont="1" applyBorder="1"/>
    <xf numFmtId="0" fontId="25" fillId="0" borderId="32" xfId="0" applyFont="1" applyBorder="1"/>
    <xf numFmtId="0" fontId="36" fillId="0" borderId="73" xfId="0" applyFont="1" applyBorder="1" applyAlignment="1" applyProtection="1">
      <alignment horizontal="left" vertical="center"/>
      <protection locked="0"/>
    </xf>
    <xf numFmtId="0" fontId="4" fillId="22" borderId="57" xfId="0" applyFont="1" applyFill="1" applyBorder="1" applyAlignment="1">
      <alignment horizontal="center" vertical="center"/>
    </xf>
    <xf numFmtId="0" fontId="4" fillId="24" borderId="57" xfId="0" applyFont="1" applyFill="1" applyBorder="1" applyAlignment="1">
      <alignment horizontal="center" vertical="center" wrapText="1"/>
    </xf>
    <xf numFmtId="1" fontId="58" fillId="0" borderId="74" xfId="0" applyNumberFormat="1" applyFont="1" applyBorder="1" applyAlignment="1">
      <alignment horizontal="center" vertical="center"/>
    </xf>
    <xf numFmtId="1" fontId="59" fillId="0" borderId="74" xfId="0" applyNumberFormat="1" applyFont="1" applyBorder="1" applyAlignment="1">
      <alignment horizontal="center" vertical="center"/>
    </xf>
    <xf numFmtId="0" fontId="36" fillId="0" borderId="58" xfId="0" applyFont="1" applyBorder="1" applyAlignment="1">
      <alignment horizontal="center"/>
    </xf>
    <xf numFmtId="0" fontId="9" fillId="0" borderId="0" xfId="0" applyFont="1"/>
    <xf numFmtId="0" fontId="9" fillId="0" borderId="24" xfId="0" applyFont="1" applyBorder="1"/>
    <xf numFmtId="0" fontId="60" fillId="0" borderId="0" xfId="0" applyFont="1"/>
    <xf numFmtId="0" fontId="4" fillId="25" borderId="75" xfId="0" applyFont="1" applyFill="1" applyBorder="1" applyAlignment="1">
      <alignment horizontal="center" vertical="center"/>
    </xf>
    <xf numFmtId="0" fontId="4" fillId="25" borderId="76" xfId="0" applyFont="1" applyFill="1" applyBorder="1" applyAlignment="1">
      <alignment horizontal="center" vertical="center"/>
    </xf>
    <xf numFmtId="0" fontId="4" fillId="26" borderId="57" xfId="0" applyFont="1" applyFill="1" applyBorder="1" applyAlignment="1">
      <alignment horizontal="center" vertical="center"/>
    </xf>
    <xf numFmtId="1" fontId="32" fillId="0" borderId="33" xfId="0" applyNumberFormat="1" applyFont="1" applyBorder="1" applyAlignment="1">
      <alignment horizontal="center" vertical="center" wrapText="1"/>
    </xf>
    <xf numFmtId="1" fontId="33" fillId="0" borderId="62" xfId="0" applyNumberFormat="1" applyFont="1" applyBorder="1" applyAlignment="1">
      <alignment horizontal="center" vertical="center" wrapText="1"/>
    </xf>
    <xf numFmtId="1" fontId="0" fillId="0" borderId="61" xfId="0" applyNumberFormat="1" applyBorder="1" applyAlignment="1">
      <alignment horizontal="center" vertical="top" wrapText="1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5" fillId="0" borderId="64" xfId="0" applyFont="1" applyBorder="1" applyAlignment="1">
      <alignment horizontal="center" vertical="center"/>
    </xf>
    <xf numFmtId="0" fontId="55" fillId="0" borderId="77" xfId="0" applyFont="1" applyBorder="1" applyAlignment="1">
      <alignment horizontal="center" vertical="center"/>
    </xf>
    <xf numFmtId="0" fontId="55" fillId="0" borderId="73" xfId="0" applyFont="1" applyBorder="1" applyAlignment="1">
      <alignment horizontal="center" vertical="center"/>
    </xf>
    <xf numFmtId="0" fontId="55" fillId="0" borderId="77" xfId="0" applyFont="1" applyBorder="1" applyAlignment="1" applyProtection="1">
      <alignment horizontal="center" vertical="center"/>
      <protection locked="0"/>
    </xf>
    <xf numFmtId="0" fontId="55" fillId="0" borderId="73" xfId="0" applyFont="1" applyBorder="1" applyAlignment="1" applyProtection="1">
      <alignment horizontal="center" vertical="center"/>
      <protection locked="0"/>
    </xf>
    <xf numFmtId="0" fontId="61" fillId="0" borderId="77" xfId="0" applyFont="1" applyBorder="1" applyAlignment="1">
      <alignment horizontal="center" vertical="center" wrapText="1"/>
    </xf>
    <xf numFmtId="1" fontId="55" fillId="0" borderId="72" xfId="0" applyNumberFormat="1" applyFont="1" applyBorder="1" applyAlignment="1">
      <alignment horizontal="center" vertical="center"/>
    </xf>
    <xf numFmtId="1" fontId="55" fillId="0" borderId="77" xfId="0" applyNumberFormat="1" applyFont="1" applyBorder="1" applyAlignment="1">
      <alignment horizontal="center" vertical="center"/>
    </xf>
    <xf numFmtId="0" fontId="55" fillId="0" borderId="72" xfId="0" applyFont="1" applyBorder="1" applyAlignment="1">
      <alignment horizontal="center" vertical="center"/>
    </xf>
    <xf numFmtId="0" fontId="55" fillId="0" borderId="68" xfId="0" applyFont="1" applyBorder="1" applyAlignment="1">
      <alignment horizontal="center" vertical="center"/>
    </xf>
    <xf numFmtId="0" fontId="55" fillId="16" borderId="68" xfId="0" applyFont="1" applyFill="1" applyBorder="1" applyAlignment="1">
      <alignment horizontal="center" vertical="center"/>
    </xf>
    <xf numFmtId="0" fontId="55" fillId="16" borderId="77" xfId="0" applyFont="1" applyFill="1" applyBorder="1" applyAlignment="1">
      <alignment horizontal="center" vertical="center"/>
    </xf>
    <xf numFmtId="0" fontId="55" fillId="21" borderId="77" xfId="0" applyFont="1" applyFill="1" applyBorder="1" applyAlignment="1">
      <alignment horizontal="center" vertical="center"/>
    </xf>
    <xf numFmtId="1" fontId="55" fillId="21" borderId="77" xfId="0" applyNumberFormat="1" applyFont="1" applyFill="1" applyBorder="1" applyAlignment="1">
      <alignment horizontal="center" vertical="center"/>
    </xf>
    <xf numFmtId="0" fontId="55" fillId="17" borderId="64" xfId="0" applyFont="1" applyFill="1" applyBorder="1" applyAlignment="1">
      <alignment horizontal="center" vertical="center"/>
    </xf>
    <xf numFmtId="0" fontId="55" fillId="0" borderId="72" xfId="0" applyFont="1" applyBorder="1" applyAlignment="1" applyProtection="1">
      <alignment horizontal="center" vertical="center"/>
      <protection locked="0"/>
    </xf>
    <xf numFmtId="0" fontId="36" fillId="0" borderId="80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55" fillId="0" borderId="81" xfId="0" applyFont="1" applyBorder="1" applyAlignment="1">
      <alignment horizontal="center" vertical="center"/>
    </xf>
    <xf numFmtId="0" fontId="55" fillId="0" borderId="81" xfId="0" applyFont="1" applyBorder="1" applyAlignment="1" applyProtection="1">
      <alignment horizontal="center" vertical="center"/>
      <protection locked="0"/>
    </xf>
    <xf numFmtId="1" fontId="33" fillId="0" borderId="71" xfId="1" applyNumberFormat="1" applyFont="1" applyBorder="1" applyAlignment="1">
      <alignment horizontal="center"/>
    </xf>
    <xf numFmtId="0" fontId="55" fillId="18" borderId="64" xfId="0" applyFont="1" applyFill="1" applyBorder="1" applyAlignment="1">
      <alignment horizontal="center" vertical="center"/>
    </xf>
    <xf numFmtId="0" fontId="36" fillId="0" borderId="82" xfId="0" applyFont="1" applyBorder="1" applyAlignment="1" applyProtection="1">
      <alignment horizontal="left" vertical="center"/>
      <protection locked="0"/>
    </xf>
    <xf numFmtId="0" fontId="36" fillId="0" borderId="82" xfId="0" applyFont="1" applyBorder="1" applyAlignment="1" applyProtection="1">
      <alignment horizontal="left"/>
      <protection locked="0"/>
    </xf>
    <xf numFmtId="0" fontId="36" fillId="0" borderId="82" xfId="0" applyFont="1" applyBorder="1" applyAlignment="1" applyProtection="1">
      <alignment horizontal="center" vertical="center"/>
      <protection locked="0"/>
    </xf>
    <xf numFmtId="16" fontId="36" fillId="0" borderId="0" xfId="0" applyNumberFormat="1" applyFont="1"/>
    <xf numFmtId="0" fontId="36" fillId="0" borderId="84" xfId="0" applyFont="1" applyBorder="1" applyAlignment="1">
      <alignment horizontal="center"/>
    </xf>
    <xf numFmtId="0" fontId="36" fillId="18" borderId="17" xfId="0" applyFont="1" applyFill="1" applyBorder="1" applyAlignment="1">
      <alignment horizontal="left"/>
    </xf>
    <xf numFmtId="0" fontId="36" fillId="18" borderId="16" xfId="0" applyFont="1" applyFill="1" applyBorder="1" applyAlignment="1">
      <alignment horizontal="left"/>
    </xf>
    <xf numFmtId="0" fontId="36" fillId="28" borderId="17" xfId="0" applyFont="1" applyFill="1" applyBorder="1" applyAlignment="1">
      <alignment horizontal="left"/>
    </xf>
    <xf numFmtId="0" fontId="36" fillId="28" borderId="16" xfId="0" applyFont="1" applyFill="1" applyBorder="1" applyAlignment="1">
      <alignment horizontal="left"/>
    </xf>
    <xf numFmtId="0" fontId="36" fillId="0" borderId="88" xfId="0" applyFont="1" applyBorder="1" applyAlignment="1">
      <alignment vertical="center"/>
    </xf>
    <xf numFmtId="0" fontId="25" fillId="0" borderId="88" xfId="0" applyFont="1" applyBorder="1"/>
    <xf numFmtId="0" fontId="25" fillId="0" borderId="88" xfId="0" applyFont="1" applyBorder="1" applyAlignment="1">
      <alignment horizontal="center"/>
    </xf>
    <xf numFmtId="1" fontId="36" fillId="0" borderId="88" xfId="0" applyNumberFormat="1" applyFont="1" applyBorder="1" applyAlignment="1">
      <alignment horizontal="left"/>
    </xf>
    <xf numFmtId="1" fontId="36" fillId="0" borderId="88" xfId="0" applyNumberFormat="1" applyFont="1" applyBorder="1" applyAlignment="1">
      <alignment horizontal="center"/>
    </xf>
    <xf numFmtId="1" fontId="25" fillId="0" borderId="16" xfId="0" applyNumberFormat="1" applyFont="1" applyBorder="1"/>
    <xf numFmtId="0" fontId="4" fillId="29" borderId="57" xfId="0" applyFont="1" applyFill="1" applyBorder="1" applyAlignment="1">
      <alignment horizontal="center" vertical="center"/>
    </xf>
    <xf numFmtId="0" fontId="4" fillId="30" borderId="57" xfId="0" applyFont="1" applyFill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0" fillId="22" borderId="57" xfId="0" applyFill="1" applyBorder="1" applyAlignment="1">
      <alignment horizontal="center" vertical="center" wrapText="1"/>
    </xf>
    <xf numFmtId="0" fontId="4" fillId="31" borderId="57" xfId="0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/>
    </xf>
    <xf numFmtId="0" fontId="25" fillId="0" borderId="29" xfId="0" applyFont="1" applyBorder="1" applyAlignment="1">
      <alignment horizontal="center"/>
    </xf>
    <xf numFmtId="0" fontId="25" fillId="0" borderId="90" xfId="0" applyFont="1" applyBorder="1"/>
    <xf numFmtId="0" fontId="55" fillId="0" borderId="64" xfId="0" applyFont="1" applyBorder="1" applyAlignment="1">
      <alignment vertical="center"/>
    </xf>
    <xf numFmtId="0" fontId="55" fillId="0" borderId="81" xfId="0" applyFont="1" applyBorder="1" applyAlignment="1">
      <alignment vertical="center"/>
    </xf>
    <xf numFmtId="0" fontId="55" fillId="0" borderId="77" xfId="0" applyFont="1" applyBorder="1" applyAlignment="1">
      <alignment vertical="center"/>
    </xf>
    <xf numFmtId="0" fontId="55" fillId="16" borderId="64" xfId="0" applyFont="1" applyFill="1" applyBorder="1" applyAlignment="1">
      <alignment vertical="center"/>
    </xf>
    <xf numFmtId="0" fontId="55" fillId="16" borderId="64" xfId="0" applyFont="1" applyFill="1" applyBorder="1" applyAlignment="1">
      <alignment horizontal="center" vertical="center"/>
    </xf>
    <xf numFmtId="0" fontId="55" fillId="19" borderId="64" xfId="0" applyFont="1" applyFill="1" applyBorder="1" applyAlignment="1">
      <alignment horizontal="center" vertical="center"/>
    </xf>
    <xf numFmtId="0" fontId="55" fillId="19" borderId="64" xfId="0" applyFont="1" applyFill="1" applyBorder="1" applyAlignment="1">
      <alignment vertical="center"/>
    </xf>
    <xf numFmtId="0" fontId="55" fillId="21" borderId="64" xfId="0" applyFont="1" applyFill="1" applyBorder="1" applyAlignment="1">
      <alignment horizontal="center" vertical="center"/>
    </xf>
    <xf numFmtId="0" fontId="55" fillId="21" borderId="64" xfId="0" applyFont="1" applyFill="1" applyBorder="1" applyAlignment="1">
      <alignment vertical="center"/>
    </xf>
    <xf numFmtId="0" fontId="55" fillId="22" borderId="64" xfId="0" applyFont="1" applyFill="1" applyBorder="1" applyAlignment="1">
      <alignment vertical="center"/>
    </xf>
    <xf numFmtId="0" fontId="55" fillId="17" borderId="64" xfId="0" applyFont="1" applyFill="1" applyBorder="1" applyAlignment="1">
      <alignment vertical="center"/>
    </xf>
    <xf numFmtId="0" fontId="55" fillId="18" borderId="64" xfId="0" applyFont="1" applyFill="1" applyBorder="1" applyAlignment="1">
      <alignment vertical="center"/>
    </xf>
    <xf numFmtId="0" fontId="55" fillId="24" borderId="64" xfId="0" applyFont="1" applyFill="1" applyBorder="1" applyAlignment="1">
      <alignment vertical="center"/>
    </xf>
    <xf numFmtId="1" fontId="36" fillId="0" borderId="79" xfId="0" applyNumberFormat="1" applyFont="1" applyBorder="1" applyAlignment="1">
      <alignment horizontal="center"/>
    </xf>
    <xf numFmtId="0" fontId="36" fillId="0" borderId="79" xfId="0" applyFont="1" applyBorder="1"/>
    <xf numFmtId="0" fontId="7" fillId="6" borderId="92" xfId="0" applyFont="1" applyFill="1" applyBorder="1" applyAlignment="1">
      <alignment horizontal="center" vertical="center"/>
    </xf>
    <xf numFmtId="0" fontId="36" fillId="0" borderId="92" xfId="0" applyFont="1" applyBorder="1" applyAlignment="1">
      <alignment vertical="center"/>
    </xf>
    <xf numFmtId="1" fontId="36" fillId="0" borderId="92" xfId="0" applyNumberFormat="1" applyFont="1" applyBorder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36" fillId="0" borderId="92" xfId="0" applyFont="1" applyBorder="1"/>
    <xf numFmtId="1" fontId="3" fillId="0" borderId="92" xfId="0" applyNumberFormat="1" applyFont="1" applyBorder="1" applyAlignment="1">
      <alignment horizontal="center" vertical="center"/>
    </xf>
    <xf numFmtId="0" fontId="3" fillId="0" borderId="92" xfId="0" applyFont="1" applyBorder="1" applyAlignment="1" applyProtection="1">
      <alignment horizontal="left"/>
      <protection locked="0"/>
    </xf>
    <xf numFmtId="0" fontId="3" fillId="0" borderId="92" xfId="0" applyFont="1" applyBorder="1"/>
    <xf numFmtId="0" fontId="3" fillId="0" borderId="92" xfId="0" applyFont="1" applyBorder="1" applyAlignment="1">
      <alignment horizontal="center" vertical="center" wrapText="1"/>
    </xf>
    <xf numFmtId="0" fontId="3" fillId="0" borderId="0" xfId="0" applyFont="1"/>
    <xf numFmtId="0" fontId="2" fillId="0" borderId="92" xfId="0" applyFont="1" applyBorder="1"/>
    <xf numFmtId="0" fontId="36" fillId="27" borderId="0" xfId="0" applyFont="1" applyFill="1" applyAlignment="1">
      <alignment horizontal="center"/>
    </xf>
    <xf numFmtId="0" fontId="25" fillId="0" borderId="93" xfId="0" applyFont="1" applyBorder="1"/>
    <xf numFmtId="0" fontId="0" fillId="27" borderId="0" xfId="0" applyFill="1" applyAlignment="1">
      <alignment horizontal="center"/>
    </xf>
    <xf numFmtId="0" fontId="3" fillId="0" borderId="93" xfId="0" applyFont="1" applyBorder="1"/>
    <xf numFmtId="0" fontId="3" fillId="0" borderId="93" xfId="0" applyFont="1" applyBorder="1" applyAlignment="1">
      <alignment horizontal="center" vertical="center" wrapText="1"/>
    </xf>
    <xf numFmtId="0" fontId="34" fillId="0" borderId="93" xfId="0" applyFont="1" applyBorder="1" applyAlignment="1">
      <alignment horizontal="center" wrapText="1"/>
    </xf>
    <xf numFmtId="0" fontId="34" fillId="7" borderId="93" xfId="0" applyFont="1" applyFill="1" applyBorder="1" applyAlignment="1">
      <alignment wrapText="1"/>
    </xf>
    <xf numFmtId="0" fontId="34" fillId="7" borderId="93" xfId="0" applyFont="1" applyFill="1" applyBorder="1" applyAlignment="1">
      <alignment horizontal="center" wrapText="1"/>
    </xf>
    <xf numFmtId="1" fontId="25" fillId="7" borderId="93" xfId="0" applyNumberFormat="1" applyFont="1" applyFill="1" applyBorder="1" applyAlignment="1">
      <alignment horizontal="left"/>
    </xf>
    <xf numFmtId="1" fontId="25" fillId="7" borderId="93" xfId="0" applyNumberFormat="1" applyFont="1" applyFill="1" applyBorder="1" applyAlignment="1">
      <alignment horizontal="center"/>
    </xf>
    <xf numFmtId="0" fontId="34" fillId="8" borderId="93" xfId="0" applyFont="1" applyFill="1" applyBorder="1" applyAlignment="1">
      <alignment horizontal="center" wrapText="1"/>
    </xf>
    <xf numFmtId="0" fontId="59" fillId="0" borderId="74" xfId="0" applyFont="1" applyBorder="1" applyAlignment="1">
      <alignment horizontal="center" vertical="center" wrapText="1"/>
    </xf>
    <xf numFmtId="1" fontId="58" fillId="0" borderId="83" xfId="0" applyNumberFormat="1" applyFont="1" applyBorder="1" applyAlignment="1">
      <alignment horizontal="center" vertical="center"/>
    </xf>
    <xf numFmtId="0" fontId="36" fillId="0" borderId="83" xfId="0" applyFont="1" applyBorder="1" applyAlignment="1">
      <alignment horizontal="center"/>
    </xf>
    <xf numFmtId="0" fontId="4" fillId="32" borderId="57" xfId="0" applyFont="1" applyFill="1" applyBorder="1" applyAlignment="1">
      <alignment horizontal="center" vertical="center"/>
    </xf>
    <xf numFmtId="20" fontId="7" fillId="0" borderId="97" xfId="0" applyNumberFormat="1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20" fontId="4" fillId="0" borderId="97" xfId="0" applyNumberFormat="1" applyFont="1" applyBorder="1" applyAlignment="1">
      <alignment horizontal="center" vertical="center"/>
    </xf>
    <xf numFmtId="0" fontId="33" fillId="0" borderId="97" xfId="0" applyFont="1" applyBorder="1" applyAlignment="1">
      <alignment horizontal="center" vertical="center" wrapText="1"/>
    </xf>
    <xf numFmtId="0" fontId="33" fillId="0" borderId="97" xfId="0" applyFont="1" applyBorder="1" applyAlignment="1">
      <alignment vertical="center" wrapText="1"/>
    </xf>
    <xf numFmtId="1" fontId="33" fillId="0" borderId="97" xfId="0" applyNumberFormat="1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4" fillId="7" borderId="98" xfId="0" applyFont="1" applyFill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/>
    </xf>
    <xf numFmtId="1" fontId="4" fillId="0" borderId="97" xfId="0" applyNumberFormat="1" applyFont="1" applyBorder="1" applyAlignment="1">
      <alignment horizontal="center" vertical="center"/>
    </xf>
    <xf numFmtId="1" fontId="36" fillId="0" borderId="86" xfId="0" applyNumberFormat="1" applyFont="1" applyBorder="1" applyAlignment="1">
      <alignment horizontal="center" vertical="center"/>
    </xf>
    <xf numFmtId="0" fontId="36" fillId="0" borderId="86" xfId="0" applyFont="1" applyBorder="1" applyAlignment="1">
      <alignment horizontal="center"/>
    </xf>
    <xf numFmtId="1" fontId="3" fillId="0" borderId="99" xfId="0" applyNumberFormat="1" applyFont="1" applyBorder="1" applyAlignment="1">
      <alignment horizontal="center" vertical="center"/>
    </xf>
    <xf numFmtId="1" fontId="36" fillId="0" borderId="99" xfId="0" applyNumberFormat="1" applyFont="1" applyBorder="1" applyAlignment="1">
      <alignment horizontal="center" vertical="center"/>
    </xf>
    <xf numFmtId="49" fontId="63" fillId="0" borderId="99" xfId="0" applyNumberFormat="1" applyFont="1" applyBorder="1"/>
    <xf numFmtId="0" fontId="36" fillId="0" borderId="99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>
      <alignment horizontal="center" vertical="center" wrapText="1"/>
    </xf>
    <xf numFmtId="0" fontId="64" fillId="0" borderId="99" xfId="0" applyFont="1" applyBorder="1"/>
    <xf numFmtId="0" fontId="36" fillId="0" borderId="0" xfId="0" applyFont="1" applyAlignment="1">
      <alignment horizontal="right"/>
    </xf>
    <xf numFmtId="1" fontId="1" fillId="0" borderId="86" xfId="0" applyNumberFormat="1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 wrapText="1"/>
    </xf>
    <xf numFmtId="0" fontId="65" fillId="0" borderId="0" xfId="0" applyFont="1" applyAlignment="1">
      <alignment horizontal="left"/>
    </xf>
    <xf numFmtId="0" fontId="65" fillId="0" borderId="0" xfId="0" applyFont="1" applyAlignment="1">
      <alignment horizontal="center" wrapText="1"/>
    </xf>
    <xf numFmtId="0" fontId="52" fillId="0" borderId="0" xfId="0" applyFont="1" applyAlignment="1">
      <alignment horizontal="center"/>
    </xf>
    <xf numFmtId="49" fontId="52" fillId="0" borderId="0" xfId="0" applyNumberFormat="1" applyFont="1" applyAlignment="1">
      <alignment horizontal="center"/>
    </xf>
    <xf numFmtId="0" fontId="52" fillId="0" borderId="16" xfId="0" applyFont="1" applyBorder="1" applyAlignment="1">
      <alignment horizontal="center"/>
    </xf>
    <xf numFmtId="0" fontId="52" fillId="0" borderId="28" xfId="0" applyFont="1" applyBorder="1" applyAlignment="1">
      <alignment horizontal="center"/>
    </xf>
    <xf numFmtId="1" fontId="66" fillId="0" borderId="99" xfId="0" applyNumberFormat="1" applyFont="1" applyBorder="1" applyAlignment="1">
      <alignment horizontal="center" vertical="center"/>
    </xf>
    <xf numFmtId="0" fontId="52" fillId="0" borderId="87" xfId="0" applyFont="1" applyBorder="1" applyAlignment="1">
      <alignment horizontal="center"/>
    </xf>
    <xf numFmtId="1" fontId="52" fillId="0" borderId="20" xfId="0" applyNumberFormat="1" applyFont="1" applyBorder="1"/>
    <xf numFmtId="165" fontId="52" fillId="0" borderId="16" xfId="0" applyNumberFormat="1" applyFont="1" applyBorder="1" applyAlignment="1">
      <alignment horizontal="right"/>
    </xf>
    <xf numFmtId="166" fontId="52" fillId="0" borderId="16" xfId="0" applyNumberFormat="1" applyFont="1" applyBorder="1"/>
    <xf numFmtId="0" fontId="52" fillId="0" borderId="26" xfId="0" applyFont="1" applyBorder="1"/>
    <xf numFmtId="1" fontId="52" fillId="0" borderId="99" xfId="0" applyNumberFormat="1" applyFont="1" applyBorder="1" applyAlignment="1">
      <alignment horizontal="center" vertical="center"/>
    </xf>
    <xf numFmtId="49" fontId="52" fillId="0" borderId="16" xfId="0" applyNumberFormat="1" applyFont="1" applyBorder="1"/>
    <xf numFmtId="0" fontId="52" fillId="0" borderId="57" xfId="0" applyFont="1" applyBorder="1" applyAlignment="1">
      <alignment horizontal="center"/>
    </xf>
    <xf numFmtId="0" fontId="52" fillId="0" borderId="22" xfId="0" applyFont="1" applyBorder="1"/>
    <xf numFmtId="0" fontId="52" fillId="0" borderId="95" xfId="0" applyFont="1" applyBorder="1"/>
    <xf numFmtId="0" fontId="52" fillId="0" borderId="12" xfId="0" applyFont="1" applyBorder="1"/>
    <xf numFmtId="0" fontId="52" fillId="0" borderId="21" xfId="0" applyFont="1" applyBorder="1"/>
    <xf numFmtId="0" fontId="52" fillId="0" borderId="16" xfId="0" applyFont="1" applyBorder="1"/>
    <xf numFmtId="0" fontId="52" fillId="0" borderId="23" xfId="0" applyFont="1" applyBorder="1"/>
    <xf numFmtId="0" fontId="52" fillId="0" borderId="24" xfId="0" applyFont="1" applyBorder="1"/>
    <xf numFmtId="0" fontId="52" fillId="0" borderId="25" xfId="0" applyFont="1" applyBorder="1"/>
    <xf numFmtId="0" fontId="52" fillId="0" borderId="96" xfId="0" applyFont="1" applyBorder="1" applyAlignment="1">
      <alignment horizontal="center"/>
    </xf>
    <xf numFmtId="0" fontId="52" fillId="0" borderId="15" xfId="0" applyFont="1" applyBorder="1"/>
    <xf numFmtId="0" fontId="66" fillId="0" borderId="99" xfId="0" applyFont="1" applyBorder="1" applyAlignment="1">
      <alignment horizontal="center" vertical="center" wrapText="1"/>
    </xf>
    <xf numFmtId="0" fontId="52" fillId="7" borderId="57" xfId="0" applyFont="1" applyFill="1" applyBorder="1" applyAlignment="1">
      <alignment horizontal="center"/>
    </xf>
    <xf numFmtId="0" fontId="52" fillId="7" borderId="89" xfId="0" applyFont="1" applyFill="1" applyBorder="1" applyAlignment="1">
      <alignment horizontal="center"/>
    </xf>
    <xf numFmtId="0" fontId="52" fillId="7" borderId="0" xfId="0" applyFont="1" applyFill="1" applyAlignment="1">
      <alignment horizontal="center"/>
    </xf>
    <xf numFmtId="0" fontId="52" fillId="0" borderId="78" xfId="0" applyFont="1" applyBorder="1"/>
    <xf numFmtId="49" fontId="52" fillId="0" borderId="17" xfId="0" applyNumberFormat="1" applyFont="1" applyBorder="1"/>
    <xf numFmtId="49" fontId="25" fillId="0" borderId="0" xfId="0" applyNumberFormat="1" applyFont="1"/>
    <xf numFmtId="0" fontId="25" fillId="0" borderId="100" xfId="0" applyFont="1" applyBorder="1"/>
    <xf numFmtId="49" fontId="25" fillId="0" borderId="16" xfId="0" applyNumberFormat="1" applyFont="1" applyBorder="1"/>
    <xf numFmtId="49" fontId="25" fillId="0" borderId="21" xfId="0" applyNumberFormat="1" applyFont="1" applyBorder="1"/>
    <xf numFmtId="49" fontId="25" fillId="0" borderId="15" xfId="0" applyNumberFormat="1" applyFont="1" applyBorder="1"/>
    <xf numFmtId="0" fontId="25" fillId="0" borderId="101" xfId="0" applyFont="1" applyBorder="1"/>
    <xf numFmtId="49" fontId="36" fillId="0" borderId="15" xfId="0" applyNumberFormat="1" applyFont="1" applyBorder="1" applyAlignment="1">
      <alignment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18" borderId="57" xfId="0" applyFont="1" applyFill="1" applyBorder="1" applyAlignment="1">
      <alignment horizontal="center" vertical="center"/>
    </xf>
    <xf numFmtId="0" fontId="4" fillId="33" borderId="57" xfId="0" applyFont="1" applyFill="1" applyBorder="1" applyAlignment="1">
      <alignment horizontal="center" vertical="center" wrapText="1"/>
    </xf>
    <xf numFmtId="0" fontId="4" fillId="27" borderId="5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6" borderId="85" xfId="0" applyFont="1" applyFill="1" applyBorder="1" applyAlignment="1">
      <alignment horizontal="center" vertical="center"/>
    </xf>
    <xf numFmtId="0" fontId="7" fillId="6" borderId="9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left" vertical="center" wrapText="1" indent="1"/>
    </xf>
    <xf numFmtId="0" fontId="25" fillId="0" borderId="11" xfId="0" applyFont="1" applyBorder="1" applyAlignment="1">
      <alignment horizontal="left" vertical="center" wrapText="1" indent="1"/>
    </xf>
    <xf numFmtId="0" fontId="25" fillId="0" borderId="43" xfId="0" applyFont="1" applyBorder="1" applyAlignment="1">
      <alignment horizontal="left" vertical="center" wrapText="1" indent="1"/>
    </xf>
    <xf numFmtId="0" fontId="21" fillId="15" borderId="44" xfId="0" applyFont="1" applyFill="1" applyBorder="1" applyAlignment="1">
      <alignment horizontal="center" vertical="center"/>
    </xf>
    <xf numFmtId="0" fontId="21" fillId="15" borderId="44" xfId="0" applyFont="1" applyFill="1" applyBorder="1"/>
    <xf numFmtId="0" fontId="21" fillId="15" borderId="45" xfId="0" applyFont="1" applyFill="1" applyBorder="1"/>
    <xf numFmtId="0" fontId="21" fillId="0" borderId="3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48" fillId="0" borderId="46" xfId="0" applyFont="1" applyBorder="1" applyAlignment="1">
      <alignment horizontal="right" vertical="center"/>
    </xf>
    <xf numFmtId="0" fontId="48" fillId="0" borderId="47" xfId="0" applyFont="1" applyBorder="1" applyAlignment="1">
      <alignment horizontal="right" vertical="center"/>
    </xf>
    <xf numFmtId="0" fontId="25" fillId="0" borderId="49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0" fontId="53" fillId="0" borderId="91" xfId="0" applyFont="1" applyBorder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53" fillId="0" borderId="29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15" borderId="52" xfId="0" applyFont="1" applyFill="1" applyBorder="1" applyAlignment="1">
      <alignment horizontal="center" vertical="center"/>
    </xf>
    <xf numFmtId="0" fontId="21" fillId="15" borderId="53" xfId="0" applyFont="1" applyFill="1" applyBorder="1"/>
    <xf numFmtId="0" fontId="21" fillId="15" borderId="54" xfId="0" applyFont="1" applyFill="1" applyBorder="1"/>
    <xf numFmtId="1" fontId="0" fillId="0" borderId="41" xfId="0" applyNumberFormat="1" applyBorder="1" applyAlignment="1">
      <alignment horizontal="left" vertical="center" wrapText="1" indent="1"/>
    </xf>
    <xf numFmtId="0" fontId="4" fillId="0" borderId="42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4" fillId="15" borderId="44" xfId="0" applyFont="1" applyFill="1" applyBorder="1" applyAlignment="1">
      <alignment horizontal="center" vertical="center"/>
    </xf>
    <xf numFmtId="0" fontId="4" fillId="15" borderId="44" xfId="0" applyFont="1" applyFill="1" applyBorder="1"/>
    <xf numFmtId="0" fontId="4" fillId="15" borderId="45" xfId="0" applyFont="1" applyFill="1" applyBorder="1"/>
    <xf numFmtId="0" fontId="23" fillId="0" borderId="3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top"/>
    </xf>
    <xf numFmtId="0" fontId="15" fillId="0" borderId="36" xfId="0" applyFont="1" applyBorder="1" applyAlignment="1">
      <alignment horizontal="left" vertical="top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5" fillId="0" borderId="46" xfId="0" applyFont="1" applyBorder="1" applyAlignment="1">
      <alignment horizontal="right" vertical="center"/>
    </xf>
    <xf numFmtId="0" fontId="15" fillId="0" borderId="47" xfId="0" applyFont="1" applyBorder="1" applyAlignment="1">
      <alignment horizontal="right" vertical="center"/>
    </xf>
    <xf numFmtId="1" fontId="15" fillId="0" borderId="48" xfId="0" applyNumberFormat="1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/>
    </xf>
    <xf numFmtId="0" fontId="4" fillId="15" borderId="52" xfId="0" applyFont="1" applyFill="1" applyBorder="1" applyAlignment="1">
      <alignment horizontal="center" vertical="center"/>
    </xf>
    <xf numFmtId="0" fontId="4" fillId="15" borderId="53" xfId="0" applyFont="1" applyFill="1" applyBorder="1"/>
    <xf numFmtId="0" fontId="4" fillId="15" borderId="54" xfId="0" applyFont="1" applyFill="1" applyBorder="1"/>
    <xf numFmtId="0" fontId="29" fillId="6" borderId="40" xfId="0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horizontal="center" vertical="center"/>
    </xf>
    <xf numFmtId="0" fontId="29" fillId="6" borderId="29" xfId="0" applyFont="1" applyFill="1" applyBorder="1" applyAlignment="1">
      <alignment horizontal="center" vertical="center"/>
    </xf>
    <xf numFmtId="0" fontId="30" fillId="0" borderId="42" xfId="0" applyFont="1" applyBorder="1" applyAlignment="1">
      <alignment horizontal="left" vertical="center" wrapText="1" indent="1"/>
    </xf>
    <xf numFmtId="0" fontId="30" fillId="0" borderId="11" xfId="0" applyFont="1" applyBorder="1" applyAlignment="1">
      <alignment horizontal="left" vertical="center" wrapText="1" indent="1"/>
    </xf>
    <xf numFmtId="0" fontId="30" fillId="0" borderId="43" xfId="0" applyFont="1" applyBorder="1" applyAlignment="1">
      <alignment horizontal="left" vertical="center" wrapText="1" indent="1"/>
    </xf>
    <xf numFmtId="0" fontId="30" fillId="15" borderId="44" xfId="0" applyFont="1" applyFill="1" applyBorder="1" applyAlignment="1">
      <alignment horizontal="center" vertical="center"/>
    </xf>
    <xf numFmtId="0" fontId="30" fillId="15" borderId="44" xfId="0" applyFont="1" applyFill="1" applyBorder="1"/>
    <xf numFmtId="0" fontId="27" fillId="15" borderId="44" xfId="0" applyFont="1" applyFill="1" applyBorder="1"/>
    <xf numFmtId="0" fontId="27" fillId="15" borderId="45" xfId="0" applyFont="1" applyFill="1" applyBorder="1"/>
    <xf numFmtId="49" fontId="23" fillId="0" borderId="39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0" fontId="29" fillId="6" borderId="30" xfId="0" applyFont="1" applyFill="1" applyBorder="1" applyAlignment="1">
      <alignment horizontal="center" vertical="center"/>
    </xf>
    <xf numFmtId="0" fontId="29" fillId="6" borderId="31" xfId="0" applyFont="1" applyFill="1" applyBorder="1" applyAlignment="1">
      <alignment horizontal="center" vertical="center"/>
    </xf>
    <xf numFmtId="49" fontId="53" fillId="0" borderId="40" xfId="0" applyNumberFormat="1" applyFont="1" applyBorder="1" applyAlignment="1">
      <alignment horizontal="center" vertical="center"/>
    </xf>
    <xf numFmtId="49" fontId="53" fillId="0" borderId="32" xfId="0" applyNumberFormat="1" applyFont="1" applyBorder="1" applyAlignment="1">
      <alignment horizontal="center" vertical="center"/>
    </xf>
    <xf numFmtId="49" fontId="53" fillId="0" borderId="29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27" fillId="0" borderId="36" xfId="0" applyNumberFormat="1" applyFont="1" applyBorder="1" applyAlignment="1">
      <alignment horizontal="center" vertical="center"/>
    </xf>
    <xf numFmtId="49" fontId="27" fillId="0" borderId="37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left" vertical="top"/>
    </xf>
    <xf numFmtId="49" fontId="15" fillId="0" borderId="36" xfId="0" applyNumberFormat="1" applyFont="1" applyBorder="1" applyAlignment="1">
      <alignment horizontal="left" vertical="top"/>
    </xf>
    <xf numFmtId="49" fontId="23" fillId="0" borderId="38" xfId="0" applyNumberFormat="1" applyFont="1" applyBorder="1" applyAlignment="1">
      <alignment horizontal="center" vertical="center"/>
    </xf>
    <xf numFmtId="49" fontId="27" fillId="15" borderId="52" xfId="0" applyNumberFormat="1" applyFont="1" applyFill="1" applyBorder="1" applyAlignment="1">
      <alignment horizontal="center" vertical="center"/>
    </xf>
    <xf numFmtId="49" fontId="27" fillId="15" borderId="53" xfId="0" applyNumberFormat="1" applyFont="1" applyFill="1" applyBorder="1"/>
    <xf numFmtId="49" fontId="27" fillId="15" borderId="54" xfId="0" applyNumberFormat="1" applyFont="1" applyFill="1" applyBorder="1"/>
    <xf numFmtId="0" fontId="27" fillId="15" borderId="52" xfId="0" applyFont="1" applyFill="1" applyBorder="1" applyAlignment="1">
      <alignment horizontal="center" vertical="center"/>
    </xf>
    <xf numFmtId="0" fontId="27" fillId="15" borderId="53" xfId="0" applyFont="1" applyFill="1" applyBorder="1"/>
    <xf numFmtId="0" fontId="27" fillId="15" borderId="54" xfId="0" applyFont="1" applyFill="1" applyBorder="1"/>
    <xf numFmtId="0" fontId="53" fillId="0" borderId="40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left" vertical="center" wrapText="1" indent="1"/>
    </xf>
    <xf numFmtId="49" fontId="47" fillId="15" borderId="44" xfId="0" applyNumberFormat="1" applyFont="1" applyFill="1" applyBorder="1" applyAlignment="1">
      <alignment horizontal="center" vertical="center"/>
    </xf>
    <xf numFmtId="49" fontId="47" fillId="15" borderId="44" xfId="0" applyNumberFormat="1" applyFont="1" applyFill="1" applyBorder="1"/>
    <xf numFmtId="49" fontId="47" fillId="15" borderId="45" xfId="0" applyNumberFormat="1" applyFont="1" applyFill="1" applyBorder="1"/>
    <xf numFmtId="49" fontId="57" fillId="0" borderId="39" xfId="0" applyNumberFormat="1" applyFont="1" applyBorder="1" applyAlignment="1">
      <alignment horizontal="center" vertical="center"/>
    </xf>
    <xf numFmtId="49" fontId="57" fillId="0" borderId="34" xfId="0" applyNumberFormat="1" applyFont="1" applyBorder="1" applyAlignment="1">
      <alignment horizontal="center" vertical="center"/>
    </xf>
    <xf numFmtId="0" fontId="25" fillId="0" borderId="46" xfId="0" applyFont="1" applyBorder="1" applyAlignment="1">
      <alignment horizontal="right" vertical="center"/>
    </xf>
    <xf numFmtId="0" fontId="25" fillId="0" borderId="47" xfId="0" applyFont="1" applyBorder="1" applyAlignment="1">
      <alignment horizontal="right" vertical="center"/>
    </xf>
    <xf numFmtId="0" fontId="25" fillId="0" borderId="48" xfId="0" applyFont="1" applyBorder="1" applyAlignment="1">
      <alignment horizontal="center" vertical="center" shrinkToFit="1"/>
    </xf>
    <xf numFmtId="49" fontId="57" fillId="0" borderId="35" xfId="0" applyNumberFormat="1" applyFont="1" applyBorder="1" applyAlignment="1">
      <alignment horizontal="left" vertical="top"/>
    </xf>
    <xf numFmtId="49" fontId="57" fillId="0" borderId="36" xfId="0" applyNumberFormat="1" applyFont="1" applyBorder="1" applyAlignment="1">
      <alignment horizontal="left" vertical="top"/>
    </xf>
    <xf numFmtId="49" fontId="62" fillId="0" borderId="40" xfId="0" applyNumberFormat="1" applyFont="1" applyBorder="1" applyAlignment="1">
      <alignment horizontal="center" vertical="center"/>
    </xf>
    <xf numFmtId="49" fontId="62" fillId="0" borderId="32" xfId="0" applyNumberFormat="1" applyFont="1" applyBorder="1" applyAlignment="1">
      <alignment horizontal="center" vertical="center"/>
    </xf>
    <xf numFmtId="49" fontId="62" fillId="0" borderId="29" xfId="0" applyNumberFormat="1" applyFont="1" applyBorder="1" applyAlignment="1">
      <alignment horizontal="center" vertical="center"/>
    </xf>
    <xf numFmtId="49" fontId="57" fillId="0" borderId="36" xfId="0" applyNumberFormat="1" applyFont="1" applyBorder="1" applyAlignment="1">
      <alignment horizontal="center" vertical="center"/>
    </xf>
    <xf numFmtId="49" fontId="57" fillId="0" borderId="37" xfId="0" applyNumberFormat="1" applyFont="1" applyBorder="1" applyAlignment="1">
      <alignment horizontal="center" vertical="center"/>
    </xf>
    <xf numFmtId="49" fontId="57" fillId="0" borderId="38" xfId="0" applyNumberFormat="1" applyFont="1" applyBorder="1" applyAlignment="1">
      <alignment horizontal="center" vertical="center"/>
    </xf>
    <xf numFmtId="49" fontId="57" fillId="0" borderId="51" xfId="0" applyNumberFormat="1" applyFont="1" applyBorder="1" applyAlignment="1">
      <alignment horizontal="center" vertical="center"/>
    </xf>
    <xf numFmtId="49" fontId="57" fillId="15" borderId="52" xfId="0" applyNumberFormat="1" applyFont="1" applyFill="1" applyBorder="1" applyAlignment="1">
      <alignment horizontal="center" vertical="center"/>
    </xf>
    <xf numFmtId="49" fontId="57" fillId="15" borderId="53" xfId="0" applyNumberFormat="1" applyFont="1" applyFill="1" applyBorder="1"/>
    <xf numFmtId="49" fontId="57" fillId="15" borderId="54" xfId="0" applyNumberFormat="1" applyFont="1" applyFill="1" applyBorder="1"/>
    <xf numFmtId="0" fontId="7" fillId="6" borderId="40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right" vertical="center"/>
    </xf>
    <xf numFmtId="0" fontId="22" fillId="0" borderId="47" xfId="0" applyFont="1" applyBorder="1" applyAlignment="1">
      <alignment horizontal="right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23" fillId="0" borderId="41" xfId="0" applyFont="1" applyBorder="1" applyAlignment="1">
      <alignment horizontal="left" vertical="center" wrapText="1" indent="1"/>
    </xf>
    <xf numFmtId="0" fontId="23" fillId="0" borderId="42" xfId="0" applyFont="1" applyBorder="1" applyAlignment="1">
      <alignment horizontal="left" vertical="center" wrapText="1" indent="1"/>
    </xf>
    <xf numFmtId="0" fontId="23" fillId="0" borderId="11" xfId="0" applyFont="1" applyBorder="1" applyAlignment="1">
      <alignment horizontal="left" vertical="center" wrapText="1" indent="1"/>
    </xf>
    <xf numFmtId="0" fontId="23" fillId="0" borderId="43" xfId="0" applyFont="1" applyBorder="1" applyAlignment="1">
      <alignment horizontal="left" vertical="center" wrapText="1" indent="1"/>
    </xf>
    <xf numFmtId="1" fontId="23" fillId="0" borderId="48" xfId="0" applyNumberFormat="1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left" vertical="top"/>
    </xf>
    <xf numFmtId="0" fontId="20" fillId="0" borderId="36" xfId="0" applyFont="1" applyBorder="1" applyAlignment="1">
      <alignment horizontal="left" vertical="top"/>
    </xf>
    <xf numFmtId="0" fontId="35" fillId="0" borderId="4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 vertical="center"/>
    </xf>
    <xf numFmtId="0" fontId="24" fillId="6" borderId="32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49" fontId="23" fillId="15" borderId="44" xfId="0" applyNumberFormat="1" applyFont="1" applyFill="1" applyBorder="1" applyAlignment="1">
      <alignment horizontal="center" vertical="center"/>
    </xf>
    <xf numFmtId="49" fontId="23" fillId="15" borderId="44" xfId="0" applyNumberFormat="1" applyFont="1" applyFill="1" applyBorder="1"/>
    <xf numFmtId="49" fontId="23" fillId="15" borderId="45" xfId="0" applyNumberFormat="1" applyFont="1" applyFill="1" applyBorder="1"/>
    <xf numFmtId="0" fontId="23" fillId="0" borderId="46" xfId="0" applyFont="1" applyBorder="1" applyAlignment="1">
      <alignment horizontal="right" vertical="center"/>
    </xf>
    <xf numFmtId="0" fontId="23" fillId="0" borderId="47" xfId="0" applyFont="1" applyBorder="1" applyAlignment="1">
      <alignment horizontal="right" vertical="center"/>
    </xf>
    <xf numFmtId="49" fontId="4" fillId="0" borderId="35" xfId="0" applyNumberFormat="1" applyFont="1" applyBorder="1" applyAlignment="1">
      <alignment horizontal="left" vertical="top"/>
    </xf>
    <xf numFmtId="49" fontId="4" fillId="0" borderId="36" xfId="0" applyNumberFormat="1" applyFont="1" applyBorder="1" applyAlignment="1">
      <alignment horizontal="left" vertical="top"/>
    </xf>
    <xf numFmtId="49" fontId="23" fillId="15" borderId="52" xfId="0" applyNumberFormat="1" applyFont="1" applyFill="1" applyBorder="1" applyAlignment="1">
      <alignment horizontal="center" vertical="center"/>
    </xf>
    <xf numFmtId="49" fontId="23" fillId="15" borderId="53" xfId="0" applyNumberFormat="1" applyFont="1" applyFill="1" applyBorder="1"/>
    <xf numFmtId="49" fontId="23" fillId="15" borderId="54" xfId="0" applyNumberFormat="1" applyFont="1" applyFill="1" applyBorder="1"/>
    <xf numFmtId="49" fontId="35" fillId="0" borderId="40" xfId="0" applyNumberFormat="1" applyFont="1" applyBorder="1" applyAlignment="1">
      <alignment horizontal="center" vertical="center"/>
    </xf>
    <xf numFmtId="49" fontId="35" fillId="0" borderId="32" xfId="0" applyNumberFormat="1" applyFont="1" applyBorder="1" applyAlignment="1">
      <alignment horizontal="center" vertical="center"/>
    </xf>
    <xf numFmtId="49" fontId="35" fillId="0" borderId="2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1" fontId="4" fillId="20" borderId="11" xfId="0" applyNumberFormat="1" applyFont="1" applyFill="1" applyBorder="1" applyAlignment="1">
      <alignment horizontal="center" vertical="center"/>
    </xf>
    <xf numFmtId="1" fontId="4" fillId="19" borderId="11" xfId="0" applyNumberFormat="1" applyFont="1" applyFill="1" applyBorder="1" applyAlignment="1">
      <alignment horizontal="center" vertical="center"/>
    </xf>
    <xf numFmtId="1" fontId="26" fillId="0" borderId="11" xfId="0" applyNumberFormat="1" applyFont="1" applyBorder="1" applyAlignment="1">
      <alignment horizontal="center" vertical="center"/>
    </xf>
    <xf numFmtId="1" fontId="4" fillId="18" borderId="11" xfId="0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" fontId="26" fillId="0" borderId="57" xfId="0" applyNumberFormat="1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28" borderId="11" xfId="0" applyNumberFormat="1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1" fontId="36" fillId="0" borderId="12" xfId="0" applyNumberFormat="1" applyFont="1" applyBorder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1" fontId="26" fillId="0" borderId="90" xfId="0" applyNumberFormat="1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9" fillId="0" borderId="0" xfId="0" applyFont="1"/>
    <xf numFmtId="0" fontId="44" fillId="0" borderId="29" xfId="0" applyFont="1" applyBorder="1" applyAlignment="1">
      <alignment wrapText="1"/>
    </xf>
    <xf numFmtId="0" fontId="25" fillId="0" borderId="102" xfId="0" applyFont="1" applyBorder="1" applyAlignment="1">
      <alignment horizontal="center"/>
    </xf>
    <xf numFmtId="49" fontId="63" fillId="0" borderId="102" xfId="0" applyNumberFormat="1" applyFont="1" applyBorder="1"/>
    <xf numFmtId="49" fontId="63" fillId="0" borderId="0" xfId="0" applyNumberFormat="1" applyFont="1" applyBorder="1"/>
    <xf numFmtId="1" fontId="36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" fontId="36" fillId="0" borderId="102" xfId="0" applyNumberFormat="1" applyFont="1" applyBorder="1" applyAlignment="1">
      <alignment horizontal="center" vertical="center"/>
    </xf>
    <xf numFmtId="49" fontId="67" fillId="0" borderId="0" xfId="0" applyNumberFormat="1" applyFont="1" applyBorder="1" applyAlignment="1">
      <alignment horizontal="center"/>
    </xf>
    <xf numFmtId="0" fontId="25" fillId="0" borderId="0" xfId="0" applyFont="1" applyBorder="1"/>
    <xf numFmtId="1" fontId="33" fillId="0" borderId="0" xfId="1" applyNumberFormat="1" applyFont="1" applyBorder="1" applyAlignment="1">
      <alignment horizontal="center"/>
    </xf>
    <xf numFmtId="0" fontId="44" fillId="0" borderId="74" xfId="0" applyFont="1" applyBorder="1" applyAlignment="1">
      <alignment horizontal="center" vertical="center" wrapText="1"/>
    </xf>
    <xf numFmtId="0" fontId="36" fillId="0" borderId="94" xfId="0" applyFont="1" applyBorder="1"/>
    <xf numFmtId="0" fontId="44" fillId="0" borderId="7" xfId="0" applyFont="1" applyBorder="1" applyAlignment="1">
      <alignment horizontal="center" wrapText="1"/>
    </xf>
    <xf numFmtId="0" fontId="36" fillId="0" borderId="4" xfId="0" applyFont="1" applyBorder="1"/>
    <xf numFmtId="0" fontId="39" fillId="0" borderId="12" xfId="0" applyFont="1" applyBorder="1"/>
    <xf numFmtId="0" fontId="4" fillId="0" borderId="57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34" borderId="5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68" fillId="24" borderId="65" xfId="0" applyFont="1" applyFill="1" applyBorder="1" applyAlignment="1">
      <alignment horizontal="center" vertical="center"/>
    </xf>
    <xf numFmtId="0" fontId="68" fillId="24" borderId="66" xfId="0" applyFont="1" applyFill="1" applyBorder="1" applyAlignment="1">
      <alignment horizontal="center" vertical="center"/>
    </xf>
    <xf numFmtId="0" fontId="68" fillId="24" borderId="79" xfId="0" applyFont="1" applyFill="1" applyBorder="1" applyAlignment="1">
      <alignment horizontal="center" vertical="center"/>
    </xf>
    <xf numFmtId="0" fontId="68" fillId="24" borderId="67" xfId="0" applyFont="1" applyFill="1" applyBorder="1" applyAlignment="1">
      <alignment horizontal="center" vertical="center"/>
    </xf>
  </cellXfs>
  <cellStyles count="13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Normal" xfId="0" builtinId="0"/>
    <cellStyle name="Normal 2" xfId="1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698500</xdr:colOff>
      <xdr:row>37</xdr:row>
      <xdr:rowOff>25400</xdr:rowOff>
    </xdr:from>
    <xdr:to>
      <xdr:col>4</xdr:col>
      <xdr:colOff>723900</xdr:colOff>
      <xdr:row>41</xdr:row>
      <xdr:rowOff>139700</xdr:rowOff>
    </xdr:to>
    <xdr:pic>
      <xdr:nvPicPr>
        <xdr:cNvPr id="4" name="Picture 3" descr="rr4">
          <a:extLst>
            <a:ext uri="{FF2B5EF4-FFF2-40B4-BE49-F238E27FC236}">
              <a16:creationId xmlns:a16="http://schemas.microsoft.com/office/drawing/2014/main" id="{2F5AFD32-65FF-BA44-B6EB-13CF0E8E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5880100"/>
          <a:ext cx="15494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698500</xdr:colOff>
      <xdr:row>37</xdr:row>
      <xdr:rowOff>25400</xdr:rowOff>
    </xdr:from>
    <xdr:to>
      <xdr:col>10</xdr:col>
      <xdr:colOff>723900</xdr:colOff>
      <xdr:row>40</xdr:row>
      <xdr:rowOff>114300</xdr:rowOff>
    </xdr:to>
    <xdr:pic>
      <xdr:nvPicPr>
        <xdr:cNvPr id="2" name="Picture 1" descr="rr4">
          <a:extLst>
            <a:ext uri="{FF2B5EF4-FFF2-40B4-BE49-F238E27FC236}">
              <a16:creationId xmlns:a16="http://schemas.microsoft.com/office/drawing/2014/main" id="{8DF28DC2-C2EB-9448-96EA-F73B9F75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4724400"/>
          <a:ext cx="15494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431800</xdr:colOff>
      <xdr:row>35</xdr:row>
      <xdr:rowOff>101600</xdr:rowOff>
    </xdr:from>
    <xdr:to>
      <xdr:col>4</xdr:col>
      <xdr:colOff>965200</xdr:colOff>
      <xdr:row>39</xdr:row>
      <xdr:rowOff>114300</xdr:rowOff>
    </xdr:to>
    <xdr:pic>
      <xdr:nvPicPr>
        <xdr:cNvPr id="2" name="Picture 2" descr="r3">
          <a:extLst>
            <a:ext uri="{FF2B5EF4-FFF2-40B4-BE49-F238E27FC236}">
              <a16:creationId xmlns:a16="http://schemas.microsoft.com/office/drawing/2014/main" id="{335CC804-70F5-CA41-B69B-DDBD69FC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4368800"/>
          <a:ext cx="1549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431800</xdr:colOff>
      <xdr:row>35</xdr:row>
      <xdr:rowOff>101600</xdr:rowOff>
    </xdr:from>
    <xdr:to>
      <xdr:col>4</xdr:col>
      <xdr:colOff>965200</xdr:colOff>
      <xdr:row>39</xdr:row>
      <xdr:rowOff>114300</xdr:rowOff>
    </xdr:to>
    <xdr:pic>
      <xdr:nvPicPr>
        <xdr:cNvPr id="2" name="Picture 2" descr="r3">
          <a:extLst>
            <a:ext uri="{FF2B5EF4-FFF2-40B4-BE49-F238E27FC236}">
              <a16:creationId xmlns:a16="http://schemas.microsoft.com/office/drawing/2014/main" id="{930B103A-E459-7F45-BEF8-227D86BAE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4368800"/>
          <a:ext cx="1549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44</xdr:row>
      <xdr:rowOff>25400</xdr:rowOff>
    </xdr:from>
    <xdr:to>
      <xdr:col>1</xdr:col>
      <xdr:colOff>1498600</xdr:colOff>
      <xdr:row>48</xdr:row>
      <xdr:rowOff>76200</xdr:rowOff>
    </xdr:to>
    <xdr:pic>
      <xdr:nvPicPr>
        <xdr:cNvPr id="2" name="Picture 3" descr="rr4">
          <a:extLst>
            <a:ext uri="{FF2B5EF4-FFF2-40B4-BE49-F238E27FC236}">
              <a16:creationId xmlns:a16="http://schemas.microsoft.com/office/drawing/2014/main" id="{FCA369ED-9BB0-6741-8357-2EE12C0F9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5397500"/>
          <a:ext cx="9652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37</xdr:row>
      <xdr:rowOff>12700</xdr:rowOff>
    </xdr:from>
    <xdr:to>
      <xdr:col>4</xdr:col>
      <xdr:colOff>673100</xdr:colOff>
      <xdr:row>43</xdr:row>
      <xdr:rowOff>63500</xdr:rowOff>
    </xdr:to>
    <xdr:pic>
      <xdr:nvPicPr>
        <xdr:cNvPr id="35440" name="Picture 2" descr="r3">
          <a:extLst>
            <a:ext uri="{FF2B5EF4-FFF2-40B4-BE49-F238E27FC236}">
              <a16:creationId xmlns:a16="http://schemas.microsoft.com/office/drawing/2014/main" id="{00000000-0008-0000-1600-0000708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0" y="4902200"/>
          <a:ext cx="15494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558800</xdr:colOff>
      <xdr:row>34</xdr:row>
      <xdr:rowOff>88900</xdr:rowOff>
    </xdr:from>
    <xdr:to>
      <xdr:col>5</xdr:col>
      <xdr:colOff>190500</xdr:colOff>
      <xdr:row>38</xdr:row>
      <xdr:rowOff>101600</xdr:rowOff>
    </xdr:to>
    <xdr:pic>
      <xdr:nvPicPr>
        <xdr:cNvPr id="36463" name="Picture 2" descr="rr4">
          <a:extLst>
            <a:ext uri="{FF2B5EF4-FFF2-40B4-BE49-F238E27FC236}">
              <a16:creationId xmlns:a16="http://schemas.microsoft.com/office/drawing/2014/main" id="{00000000-0008-0000-1700-00006F8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" y="5422900"/>
          <a:ext cx="15621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0</xdr:row>
      <xdr:rowOff>0</xdr:rowOff>
    </xdr:from>
    <xdr:to>
      <xdr:col>2</xdr:col>
      <xdr:colOff>1130300</xdr:colOff>
      <xdr:row>0</xdr:row>
      <xdr:rowOff>0</xdr:rowOff>
    </xdr:to>
    <xdr:pic>
      <xdr:nvPicPr>
        <xdr:cNvPr id="7818" name="Picture 1" descr="ESCUDO RFETM MINI">
          <a:extLst>
            <a:ext uri="{FF2B5EF4-FFF2-40B4-BE49-F238E27FC236}">
              <a16:creationId xmlns:a16="http://schemas.microsoft.com/office/drawing/2014/main" id="{00000000-0008-0000-2200-00008A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0"/>
          <a:ext cx="48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phfisher/Documents/NSTTA%20/Tournaments%20%20Files/Tournament%20Entries/Events%202018-2019/Event%20#7 April 13 2019 NS Closed-Musq/Draw #7 Provincials - MRHS 2019 Final.xlsx" TargetMode="External"/><Relationship Id="rId1" Type="http://schemas.openxmlformats.org/officeDocument/2006/relationships/externalLinkPath" Target="/Users/josephfisher/Documents/NSTTA%20/Tournaments%20%20Files/Tournament%20Entries/Events%202018-2019/Event%20#7 April 13 2019 NS Closed-Musq/Draw #7 Provincials - MRHS 2019 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yers"/>
      <sheetName val="Registered"/>
      <sheetName val="Ratings Apr 5"/>
      <sheetName val="KO Slips"/>
      <sheetName val="Template gr 3"/>
      <sheetName val="Template gr 4"/>
      <sheetName val="results"/>
      <sheetName val="Men"/>
      <sheetName val="Women-Final"/>
      <sheetName val="1600"/>
      <sheetName val="1300"/>
      <sheetName val="800"/>
      <sheetName val="Vet 40"/>
      <sheetName val="Vet 50"/>
      <sheetName val="Vet 60"/>
      <sheetName val="B18"/>
      <sheetName val="B15"/>
      <sheetName val="B13"/>
      <sheetName val="B11"/>
      <sheetName val="G18"/>
      <sheetName val="G15"/>
      <sheetName val="G13"/>
      <sheetName val="G11"/>
      <sheetName val="21 to 39"/>
      <sheetName val="21 Male"/>
      <sheetName val="21 Female"/>
      <sheetName val="Open DBLS"/>
      <sheetName val="2800 DBLS"/>
      <sheetName val="18BD"/>
      <sheetName val="18GD"/>
      <sheetName val="Schedule"/>
      <sheetName val="Team det"/>
    </sheetNames>
    <sheetDataSet>
      <sheetData sheetId="0" refreshError="1"/>
      <sheetData sheetId="1" refreshError="1">
        <row r="55">
          <cell r="AJ55" t="str">
            <v>NS Provincial Championship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E32"/>
  <sheetViews>
    <sheetView workbookViewId="0">
      <pane xSplit="2" ySplit="2" topLeftCell="C14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baseColWidth="10" defaultColWidth="8.83203125" defaultRowHeight="26" customHeight="1"/>
  <cols>
    <col min="1" max="1" width="8.1640625" style="296" bestFit="1" customWidth="1"/>
    <col min="2" max="2" width="19.33203125" style="296" customWidth="1"/>
    <col min="3" max="3" width="27.1640625" style="295" bestFit="1" customWidth="1"/>
    <col min="4" max="4" width="16.5" style="295" hidden="1" customWidth="1"/>
    <col min="5" max="5" width="31.1640625" style="295" customWidth="1"/>
    <col min="6" max="6" width="23.6640625" style="296" bestFit="1" customWidth="1"/>
    <col min="7" max="7" width="20.1640625" style="296" bestFit="1" customWidth="1"/>
    <col min="8" max="16384" width="8.83203125" style="296"/>
  </cols>
  <sheetData>
    <row r="1" spans="1:5" ht="26" customHeight="1">
      <c r="A1" s="638" t="s">
        <v>431</v>
      </c>
      <c r="B1" s="639"/>
      <c r="C1" s="639"/>
      <c r="D1" s="640"/>
      <c r="E1" s="641"/>
    </row>
    <row r="2" spans="1:5" ht="26" customHeight="1">
      <c r="A2" s="297" t="s">
        <v>82</v>
      </c>
      <c r="B2" s="343" t="s">
        <v>83</v>
      </c>
      <c r="C2" s="297" t="s">
        <v>1</v>
      </c>
      <c r="D2" s="298" t="s">
        <v>224</v>
      </c>
      <c r="E2" s="297" t="s">
        <v>2</v>
      </c>
    </row>
    <row r="3" spans="1:5" ht="26" customHeight="1">
      <c r="A3" s="297">
        <v>1</v>
      </c>
      <c r="B3" s="343" t="s">
        <v>84</v>
      </c>
      <c r="C3" s="306"/>
      <c r="D3" s="300"/>
      <c r="E3" s="298"/>
    </row>
    <row r="4" spans="1:5" ht="26" customHeight="1">
      <c r="A4" s="297">
        <v>2</v>
      </c>
      <c r="B4" s="343" t="s">
        <v>85</v>
      </c>
      <c r="C4" s="301"/>
      <c r="D4" s="302"/>
      <c r="E4" s="301"/>
    </row>
    <row r="5" spans="1:5" ht="26" customHeight="1">
      <c r="A5" s="297">
        <v>3</v>
      </c>
      <c r="B5" s="343" t="s">
        <v>94</v>
      </c>
      <c r="C5" s="299"/>
      <c r="D5" s="298"/>
      <c r="E5" s="297"/>
    </row>
    <row r="6" spans="1:5" ht="26" customHeight="1">
      <c r="A6" s="297">
        <v>4</v>
      </c>
      <c r="B6" s="343" t="s">
        <v>86</v>
      </c>
      <c r="C6" s="299"/>
      <c r="D6" s="298"/>
      <c r="E6" s="297"/>
    </row>
    <row r="7" spans="1:5" ht="26" customHeight="1">
      <c r="A7" s="297">
        <v>5</v>
      </c>
      <c r="B7" s="343" t="s">
        <v>98</v>
      </c>
      <c r="C7" s="301"/>
      <c r="D7" s="304"/>
      <c r="E7" s="305"/>
    </row>
    <row r="8" spans="1:5" ht="26" customHeight="1">
      <c r="A8" s="297">
        <v>6</v>
      </c>
      <c r="B8" s="343" t="s">
        <v>87</v>
      </c>
      <c r="C8" s="299"/>
      <c r="D8" s="298"/>
      <c r="E8" s="299"/>
    </row>
    <row r="9" spans="1:5" ht="26" customHeight="1">
      <c r="A9" s="297">
        <v>7</v>
      </c>
      <c r="B9" s="343" t="s">
        <v>88</v>
      </c>
      <c r="C9" s="299"/>
      <c r="D9" s="298"/>
      <c r="E9" s="299"/>
    </row>
    <row r="10" spans="1:5" ht="26" customHeight="1">
      <c r="A10" s="297">
        <v>8</v>
      </c>
      <c r="B10" s="343" t="s">
        <v>89</v>
      </c>
      <c r="C10" s="299"/>
      <c r="D10" s="298"/>
      <c r="E10" s="301"/>
    </row>
    <row r="11" spans="1:5" ht="26" customHeight="1">
      <c r="A11" s="297" t="s">
        <v>230</v>
      </c>
      <c r="B11" s="344" t="s">
        <v>227</v>
      </c>
      <c r="C11" s="315"/>
      <c r="D11" s="315"/>
      <c r="E11" s="316"/>
    </row>
    <row r="12" spans="1:5" ht="26" customHeight="1">
      <c r="A12" s="297">
        <v>9</v>
      </c>
      <c r="B12" s="343" t="s">
        <v>163</v>
      </c>
      <c r="C12" s="299"/>
      <c r="D12" s="304"/>
      <c r="E12" s="297"/>
    </row>
    <row r="13" spans="1:5" ht="26" customHeight="1">
      <c r="A13" s="297">
        <v>10</v>
      </c>
      <c r="B13" s="343" t="s">
        <v>90</v>
      </c>
      <c r="C13" s="301"/>
      <c r="D13" s="298"/>
      <c r="E13" s="299"/>
    </row>
    <row r="14" spans="1:5" ht="26" customHeight="1">
      <c r="A14" s="297">
        <v>11</v>
      </c>
      <c r="B14" s="343" t="s">
        <v>91</v>
      </c>
      <c r="C14" s="299"/>
      <c r="D14" s="298"/>
      <c r="E14" s="299"/>
    </row>
    <row r="15" spans="1:5" ht="26" customHeight="1">
      <c r="A15" s="297">
        <v>12</v>
      </c>
      <c r="B15" s="343" t="s">
        <v>92</v>
      </c>
      <c r="C15" s="306"/>
      <c r="D15" s="306"/>
      <c r="E15" s="306"/>
    </row>
    <row r="16" spans="1:5" ht="26" customHeight="1">
      <c r="A16" s="297">
        <v>13</v>
      </c>
      <c r="B16" s="343" t="s">
        <v>160</v>
      </c>
      <c r="C16" s="301"/>
      <c r="D16" s="298"/>
      <c r="E16" s="301"/>
    </row>
    <row r="17" spans="1:5" ht="26" customHeight="1">
      <c r="A17" s="297">
        <v>14</v>
      </c>
      <c r="B17" s="343" t="s">
        <v>81</v>
      </c>
      <c r="C17" s="301"/>
      <c r="D17" s="298"/>
      <c r="E17" s="299"/>
    </row>
    <row r="18" spans="1:5" ht="26" customHeight="1">
      <c r="A18" s="297">
        <v>15</v>
      </c>
      <c r="B18" s="345" t="s">
        <v>226</v>
      </c>
      <c r="C18" s="301"/>
      <c r="D18" s="298"/>
      <c r="E18" s="298"/>
    </row>
    <row r="19" spans="1:5" ht="26" customHeight="1">
      <c r="A19" s="297">
        <v>16</v>
      </c>
      <c r="B19" s="345" t="s">
        <v>225</v>
      </c>
      <c r="C19" s="301"/>
      <c r="D19" s="298"/>
      <c r="E19" s="301"/>
    </row>
    <row r="20" spans="1:5" ht="26" customHeight="1">
      <c r="A20" s="297">
        <v>17</v>
      </c>
      <c r="B20" s="346" t="s">
        <v>93</v>
      </c>
      <c r="C20" s="307"/>
      <c r="D20" s="308"/>
      <c r="E20" s="308"/>
    </row>
    <row r="21" spans="1:5" ht="26" customHeight="1">
      <c r="A21" s="347"/>
      <c r="B21" s="346"/>
      <c r="C21" s="307"/>
      <c r="D21" s="308"/>
      <c r="E21" s="308"/>
    </row>
    <row r="22" spans="1:5" ht="26" customHeight="1">
      <c r="A22" s="348">
        <v>18</v>
      </c>
      <c r="B22" s="349" t="s">
        <v>228</v>
      </c>
      <c r="C22" s="348"/>
      <c r="D22" s="348"/>
      <c r="E22" s="348"/>
    </row>
    <row r="23" spans="1:5" ht="26" customHeight="1">
      <c r="A23" s="348"/>
      <c r="B23" s="349"/>
      <c r="C23" s="348"/>
      <c r="D23" s="348"/>
      <c r="E23" s="348"/>
    </row>
    <row r="24" spans="1:5" ht="26" customHeight="1">
      <c r="A24" s="350">
        <v>19</v>
      </c>
      <c r="B24" s="351" t="s">
        <v>159</v>
      </c>
      <c r="C24" s="309"/>
      <c r="D24" s="309"/>
      <c r="E24" s="309"/>
    </row>
    <row r="25" spans="1:5" ht="26" customHeight="1">
      <c r="A25" s="350"/>
      <c r="B25" s="351"/>
      <c r="C25" s="309"/>
      <c r="D25" s="310"/>
      <c r="E25" s="309"/>
    </row>
    <row r="26" spans="1:5" ht="26" customHeight="1">
      <c r="A26" s="311">
        <v>20</v>
      </c>
      <c r="B26" s="352" t="s">
        <v>161</v>
      </c>
      <c r="C26" s="311" t="s">
        <v>303</v>
      </c>
      <c r="D26" s="311"/>
      <c r="E26" s="311" t="s">
        <v>303</v>
      </c>
    </row>
    <row r="27" spans="1:5" ht="26" customHeight="1">
      <c r="A27" s="311"/>
      <c r="B27" s="353"/>
      <c r="C27" s="311"/>
      <c r="D27" s="311"/>
      <c r="E27" s="311"/>
    </row>
    <row r="28" spans="1:5" ht="26" customHeight="1">
      <c r="A28" s="318">
        <v>21</v>
      </c>
      <c r="B28" s="354" t="s">
        <v>232</v>
      </c>
      <c r="C28" s="318"/>
      <c r="D28" s="318"/>
      <c r="E28" s="318"/>
    </row>
    <row r="29" spans="1:5" ht="26" customHeight="1">
      <c r="A29" s="318"/>
      <c r="B29" s="354"/>
      <c r="C29" s="318"/>
      <c r="D29" s="318"/>
      <c r="E29" s="318"/>
    </row>
    <row r="30" spans="1:5" ht="26" customHeight="1">
      <c r="A30" s="297">
        <v>22</v>
      </c>
      <c r="B30" s="343" t="s">
        <v>158</v>
      </c>
      <c r="C30" s="306"/>
      <c r="D30" s="300"/>
      <c r="E30" s="299"/>
    </row>
    <row r="31" spans="1:5" ht="26" customHeight="1">
      <c r="A31" s="297">
        <v>23</v>
      </c>
      <c r="B31" s="355" t="s">
        <v>162</v>
      </c>
      <c r="C31" s="312" t="s">
        <v>303</v>
      </c>
      <c r="D31" s="300"/>
      <c r="E31" s="303" t="s">
        <v>303</v>
      </c>
    </row>
    <row r="32" spans="1:5" ht="26" customHeight="1">
      <c r="A32" s="297"/>
      <c r="B32" s="343"/>
      <c r="C32" s="306"/>
      <c r="D32" s="298"/>
      <c r="E32" s="306"/>
    </row>
  </sheetData>
  <mergeCells count="1">
    <mergeCell ref="A1:E1"/>
  </mergeCells>
  <phoneticPr fontId="15" type="noConversion"/>
  <pageMargins left="0.7" right="0.7" top="0.75" bottom="0.75" header="0.5" footer="0.5"/>
  <pageSetup scale="82" orientation="portrait" horizontalDpi="4294967292" verticalDpi="4294967292" copies="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33"/>
  <sheetViews>
    <sheetView workbookViewId="0">
      <selection activeCell="C11" sqref="C11"/>
    </sheetView>
  </sheetViews>
  <sheetFormatPr baseColWidth="10" defaultColWidth="8.83203125" defaultRowHeight="18"/>
  <cols>
    <col min="1" max="1" width="2.1640625" style="64" bestFit="1" customWidth="1"/>
    <col min="2" max="2" width="23.5" style="64" customWidth="1"/>
    <col min="3" max="3" width="7" style="64" bestFit="1" customWidth="1"/>
    <col min="4" max="4" width="5.1640625" style="65" customWidth="1"/>
    <col min="5" max="5" width="3.5" style="64" customWidth="1"/>
    <col min="6" max="6" width="5" style="143" bestFit="1" customWidth="1"/>
    <col min="7" max="14" width="9.5" style="64" customWidth="1"/>
    <col min="15" max="16384" width="8.83203125" style="64"/>
  </cols>
  <sheetData>
    <row r="1" spans="1:14" ht="18" customHeight="1" thickBot="1">
      <c r="B1" s="74" t="s">
        <v>36</v>
      </c>
      <c r="C1" s="142" t="s">
        <v>33</v>
      </c>
      <c r="D1" s="270"/>
      <c r="H1" s="232" t="s">
        <v>82</v>
      </c>
      <c r="I1" s="138" t="s">
        <v>144</v>
      </c>
      <c r="J1" s="232">
        <v>8</v>
      </c>
      <c r="K1" s="94"/>
    </row>
    <row r="2" spans="1:14" ht="18" customHeight="1">
      <c r="A2" s="64">
        <v>1</v>
      </c>
      <c r="B2" s="400" t="s">
        <v>177</v>
      </c>
      <c r="C2" s="399">
        <v>1282</v>
      </c>
      <c r="D2" s="271">
        <v>1</v>
      </c>
      <c r="H2" s="228" t="e">
        <f>#REF!</f>
        <v>#REF!</v>
      </c>
      <c r="I2" s="231" t="s">
        <v>38</v>
      </c>
      <c r="J2" s="137" t="e">
        <f>#REF!</f>
        <v>#REF!</v>
      </c>
      <c r="K2" s="137"/>
    </row>
    <row r="3" spans="1:14" ht="18" customHeight="1">
      <c r="A3" s="64">
        <v>2</v>
      </c>
      <c r="B3" s="400" t="s">
        <v>290</v>
      </c>
      <c r="C3" s="399">
        <v>1280</v>
      </c>
      <c r="D3" s="271">
        <v>2</v>
      </c>
    </row>
    <row r="4" spans="1:14" ht="18" customHeight="1">
      <c r="A4" s="64">
        <v>3</v>
      </c>
      <c r="B4" s="400" t="s">
        <v>186</v>
      </c>
      <c r="C4" s="399">
        <v>1191</v>
      </c>
      <c r="D4" s="271">
        <v>1</v>
      </c>
    </row>
    <row r="5" spans="1:14" ht="18" customHeight="1">
      <c r="A5" s="64">
        <v>4</v>
      </c>
      <c r="B5" s="400" t="s">
        <v>34</v>
      </c>
      <c r="C5" s="399">
        <v>1140</v>
      </c>
      <c r="D5" s="271">
        <v>2</v>
      </c>
      <c r="F5" s="143" t="s">
        <v>39</v>
      </c>
      <c r="G5" s="144"/>
      <c r="H5" s="144"/>
    </row>
    <row r="6" spans="1:14" ht="18" customHeight="1">
      <c r="A6" s="64">
        <v>5</v>
      </c>
      <c r="B6" s="400" t="s">
        <v>109</v>
      </c>
      <c r="C6" s="399">
        <v>948</v>
      </c>
      <c r="D6" s="271">
        <v>2</v>
      </c>
      <c r="H6" s="145"/>
    </row>
    <row r="7" spans="1:14" ht="18" customHeight="1" thickBot="1">
      <c r="A7" s="64">
        <v>6</v>
      </c>
      <c r="B7" s="400" t="s">
        <v>95</v>
      </c>
      <c r="C7" s="398">
        <v>522</v>
      </c>
      <c r="D7" s="272">
        <v>1</v>
      </c>
      <c r="H7" s="146"/>
      <c r="I7" s="147"/>
      <c r="J7" s="148"/>
    </row>
    <row r="8" spans="1:14" ht="18" customHeight="1">
      <c r="A8" s="64">
        <v>7</v>
      </c>
      <c r="B8" s="149"/>
      <c r="C8" s="150"/>
      <c r="D8" s="273"/>
      <c r="F8" s="143" t="s">
        <v>41</v>
      </c>
      <c r="G8" s="144"/>
      <c r="H8" s="151"/>
      <c r="J8" s="146"/>
    </row>
    <row r="9" spans="1:14" ht="18" customHeight="1" thickBot="1">
      <c r="A9" s="64">
        <v>8</v>
      </c>
      <c r="B9" s="80"/>
      <c r="C9" s="81"/>
      <c r="D9" s="274"/>
      <c r="J9" s="146"/>
      <c r="K9" s="147" t="s">
        <v>364</v>
      </c>
      <c r="L9" s="148"/>
    </row>
    <row r="10" spans="1:14" ht="18" customHeight="1">
      <c r="J10" s="146"/>
      <c r="L10" s="152"/>
    </row>
    <row r="11" spans="1:14" ht="18" customHeight="1">
      <c r="J11" s="146"/>
      <c r="L11" s="146"/>
    </row>
    <row r="12" spans="1:14" ht="18" customHeight="1">
      <c r="B12" s="114" t="s">
        <v>115</v>
      </c>
      <c r="C12" s="114">
        <f>COUNTA($C$2:$C$10)</f>
        <v>6</v>
      </c>
      <c r="F12" s="143" t="s">
        <v>41</v>
      </c>
      <c r="G12" s="144"/>
      <c r="H12" s="144"/>
      <c r="J12" s="146"/>
      <c r="L12" s="146"/>
    </row>
    <row r="13" spans="1:14" ht="18" customHeight="1">
      <c r="B13" s="64" t="s">
        <v>349</v>
      </c>
      <c r="H13" s="145"/>
      <c r="J13" s="146"/>
      <c r="L13" s="146"/>
    </row>
    <row r="14" spans="1:14" ht="18" customHeight="1" thickBot="1">
      <c r="B14" s="64" t="s">
        <v>156</v>
      </c>
      <c r="H14" s="146"/>
      <c r="I14" s="147"/>
      <c r="J14" s="153"/>
      <c r="L14" s="146"/>
    </row>
    <row r="15" spans="1:14" ht="18" customHeight="1">
      <c r="B15" s="64" t="s">
        <v>139</v>
      </c>
      <c r="F15" s="143" t="s">
        <v>42</v>
      </c>
      <c r="G15" s="144"/>
      <c r="H15" s="151"/>
      <c r="L15" s="146"/>
    </row>
    <row r="16" spans="1:14" ht="18" customHeight="1" thickBot="1">
      <c r="L16" s="146"/>
      <c r="M16" s="147"/>
      <c r="N16" s="148"/>
    </row>
    <row r="17" spans="2:12" ht="18" customHeight="1">
      <c r="B17" s="64" t="s">
        <v>344</v>
      </c>
      <c r="F17" s="143" t="s">
        <v>42</v>
      </c>
      <c r="G17" s="144"/>
      <c r="H17" s="144"/>
      <c r="L17" s="146"/>
    </row>
    <row r="18" spans="2:12" ht="18" customHeight="1">
      <c r="H18" s="145"/>
      <c r="L18" s="146"/>
    </row>
    <row r="19" spans="2:12" ht="18" customHeight="1" thickBot="1">
      <c r="B19" s="64" t="s">
        <v>156</v>
      </c>
      <c r="H19" s="146"/>
      <c r="I19" s="147"/>
      <c r="J19" s="148"/>
      <c r="L19" s="146"/>
    </row>
    <row r="20" spans="2:12" ht="18" customHeight="1">
      <c r="B20" s="64" t="s">
        <v>304</v>
      </c>
      <c r="D20" s="275"/>
      <c r="F20" s="143" t="s">
        <v>41</v>
      </c>
      <c r="G20" s="144"/>
      <c r="H20" s="151"/>
      <c r="J20" s="146"/>
      <c r="L20" s="146"/>
    </row>
    <row r="21" spans="2:12" ht="18" customHeight="1">
      <c r="J21" s="146"/>
      <c r="L21" s="146"/>
    </row>
    <row r="22" spans="2:12" ht="18" customHeight="1" thickBot="1">
      <c r="J22" s="146"/>
      <c r="K22" s="147" t="s">
        <v>365</v>
      </c>
      <c r="L22" s="153"/>
    </row>
    <row r="23" spans="2:12" ht="18" customHeight="1">
      <c r="J23" s="146"/>
    </row>
    <row r="24" spans="2:12" ht="18" customHeight="1">
      <c r="F24" s="143" t="s">
        <v>41</v>
      </c>
      <c r="G24" s="144"/>
      <c r="H24" s="144"/>
      <c r="J24" s="146"/>
    </row>
    <row r="25" spans="2:12" ht="18" customHeight="1">
      <c r="H25" s="145"/>
      <c r="J25" s="146"/>
    </row>
    <row r="26" spans="2:12" ht="18" customHeight="1" thickBot="1">
      <c r="H26" s="146"/>
      <c r="I26" s="147"/>
      <c r="J26" s="153"/>
    </row>
    <row r="27" spans="2:12" ht="18" customHeight="1">
      <c r="F27" s="143" t="s">
        <v>43</v>
      </c>
      <c r="G27" s="144"/>
      <c r="H27" s="151"/>
    </row>
    <row r="28" spans="2:12" ht="18" customHeight="1">
      <c r="H28" s="154"/>
    </row>
    <row r="29" spans="2:12" ht="18" customHeight="1"/>
    <row r="30" spans="2:12" ht="18" customHeight="1"/>
    <row r="31" spans="2:12" ht="18" customHeight="1"/>
    <row r="32" spans="2:12" ht="18" customHeight="1"/>
    <row r="33" ht="18" customHeight="1"/>
  </sheetData>
  <sortState xmlns:xlrd2="http://schemas.microsoft.com/office/spreadsheetml/2017/richdata2" ref="B2:D7">
    <sortCondition descending="1" ref="C2:C7"/>
  </sortState>
  <phoneticPr fontId="15" type="noConversion"/>
  <pageMargins left="0.30629921259842524" right="0.10944881889763781" top="0.75000000000000011" bottom="0.75000000000000011" header="0.5" footer="0.5"/>
  <pageSetup scale="99" orientation="landscape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3DF9-CE44-A747-B06B-9F0A7745FC69}">
  <sheetPr>
    <pageSetUpPr fitToPage="1"/>
  </sheetPr>
  <dimension ref="A1:N47"/>
  <sheetViews>
    <sheetView workbookViewId="0">
      <selection activeCell="Q11" sqref="Q11"/>
    </sheetView>
  </sheetViews>
  <sheetFormatPr baseColWidth="10" defaultColWidth="8.83203125" defaultRowHeight="18"/>
  <cols>
    <col min="1" max="1" width="2.1640625" style="64" bestFit="1" customWidth="1"/>
    <col min="2" max="2" width="23.5" style="64" customWidth="1"/>
    <col min="3" max="3" width="7" style="64" bestFit="1" customWidth="1"/>
    <col min="4" max="4" width="5.1640625" style="65" customWidth="1"/>
    <col min="5" max="6" width="8.83203125" style="64"/>
    <col min="7" max="7" width="6.33203125" style="72" customWidth="1"/>
    <col min="8" max="8" width="25.33203125" style="72" customWidth="1"/>
    <col min="9" max="9" width="7.33203125" style="72" customWidth="1"/>
    <col min="10" max="14" width="10.83203125" style="72" customWidth="1"/>
    <col min="15" max="16384" width="8.83203125" style="64"/>
  </cols>
  <sheetData>
    <row r="1" spans="1:14" ht="18" customHeight="1">
      <c r="B1" s="74" t="s">
        <v>36</v>
      </c>
      <c r="C1" s="142" t="s">
        <v>33</v>
      </c>
      <c r="D1" s="270"/>
      <c r="G1" s="64"/>
      <c r="H1" s="64"/>
      <c r="I1" s="64"/>
      <c r="J1" s="139" t="s">
        <v>82</v>
      </c>
      <c r="K1" s="285"/>
      <c r="L1" s="232" t="s">
        <v>231</v>
      </c>
      <c r="M1" s="64"/>
      <c r="N1" s="64"/>
    </row>
    <row r="2" spans="1:14" ht="18" customHeight="1">
      <c r="A2" s="64">
        <v>1</v>
      </c>
      <c r="B2" s="400" t="s">
        <v>70</v>
      </c>
      <c r="C2" s="399">
        <v>1257</v>
      </c>
      <c r="D2" s="271"/>
      <c r="G2" s="64"/>
      <c r="H2" s="64"/>
      <c r="I2" s="64"/>
      <c r="J2" s="233" t="e">
        <f>#REF!</f>
        <v>#REF!</v>
      </c>
      <c r="K2" s="118"/>
      <c r="L2" s="141" t="s">
        <v>38</v>
      </c>
      <c r="M2" s="64"/>
      <c r="N2" s="64"/>
    </row>
    <row r="3" spans="1:14" ht="18" customHeight="1">
      <c r="A3" s="64">
        <v>2</v>
      </c>
      <c r="B3" s="400" t="s">
        <v>109</v>
      </c>
      <c r="C3" s="399">
        <v>948</v>
      </c>
      <c r="D3" s="271"/>
      <c r="G3" s="64"/>
      <c r="H3" s="155"/>
      <c r="I3" s="156"/>
      <c r="J3" s="64"/>
      <c r="K3" s="64"/>
      <c r="L3" s="64"/>
      <c r="M3" s="64"/>
      <c r="N3" s="64"/>
    </row>
    <row r="4" spans="1:14" ht="18" customHeight="1" thickBot="1">
      <c r="A4" s="64">
        <v>3</v>
      </c>
      <c r="B4" s="400" t="s">
        <v>337</v>
      </c>
      <c r="C4" s="398">
        <v>99</v>
      </c>
      <c r="D4" s="271"/>
      <c r="G4" s="70"/>
      <c r="H4" s="70"/>
      <c r="I4" s="70"/>
      <c r="J4" s="70"/>
      <c r="K4" s="70"/>
      <c r="L4" s="70"/>
      <c r="M4" s="70"/>
      <c r="N4" s="70"/>
    </row>
    <row r="5" spans="1:14" ht="18" customHeight="1" thickTop="1">
      <c r="A5" s="64">
        <v>4</v>
      </c>
      <c r="B5" s="439"/>
      <c r="C5" s="439"/>
      <c r="D5" s="271"/>
      <c r="G5" s="69"/>
      <c r="H5" s="69"/>
      <c r="I5" s="69"/>
      <c r="J5" s="69"/>
      <c r="K5" s="69"/>
      <c r="L5" s="69"/>
      <c r="M5" s="69"/>
      <c r="N5" s="69"/>
    </row>
    <row r="6" spans="1:14" ht="18" customHeight="1">
      <c r="A6" s="64">
        <v>5</v>
      </c>
      <c r="B6" s="227"/>
      <c r="C6" s="261"/>
      <c r="D6" s="271"/>
      <c r="G6" s="71"/>
      <c r="H6" s="512" t="s">
        <v>44</v>
      </c>
      <c r="I6" s="513"/>
      <c r="J6" s="71" t="s">
        <v>5</v>
      </c>
      <c r="K6" s="71" t="s">
        <v>6</v>
      </c>
      <c r="L6" s="71" t="s">
        <v>14</v>
      </c>
      <c r="M6" s="71" t="s">
        <v>45</v>
      </c>
      <c r="N6" s="71" t="s">
        <v>46</v>
      </c>
    </row>
    <row r="7" spans="1:14" ht="18" customHeight="1">
      <c r="A7" s="64">
        <v>6</v>
      </c>
      <c r="B7" s="263"/>
      <c r="C7" s="262"/>
      <c r="D7" s="272"/>
      <c r="G7" s="500" t="s">
        <v>5</v>
      </c>
      <c r="H7" s="478" t="str">
        <f>H45</f>
        <v>FISHER, Joe (NS)</v>
      </c>
      <c r="I7" s="503"/>
      <c r="J7" s="506"/>
      <c r="K7" s="510"/>
      <c r="L7" s="510" t="s">
        <v>13</v>
      </c>
      <c r="M7" s="520" t="s">
        <v>47</v>
      </c>
      <c r="N7" s="514"/>
    </row>
    <row r="8" spans="1:14" ht="18" customHeight="1">
      <c r="A8" s="64">
        <v>7</v>
      </c>
      <c r="B8" s="149"/>
      <c r="C8" s="150"/>
      <c r="D8" s="273"/>
      <c r="G8" s="501"/>
      <c r="H8" s="504"/>
      <c r="I8" s="505"/>
      <c r="J8" s="507"/>
      <c r="K8" s="511"/>
      <c r="L8" s="511"/>
      <c r="M8" s="521"/>
      <c r="N8" s="515"/>
    </row>
    <row r="9" spans="1:14" ht="18" customHeight="1">
      <c r="A9" s="64">
        <v>8</v>
      </c>
      <c r="B9" s="80"/>
      <c r="C9" s="81"/>
      <c r="D9" s="274"/>
      <c r="G9" s="501"/>
      <c r="H9" s="504"/>
      <c r="I9" s="505"/>
      <c r="J9" s="507"/>
      <c r="K9" s="511"/>
      <c r="L9" s="511" t="s">
        <v>13</v>
      </c>
      <c r="M9" s="517"/>
      <c r="N9" s="515"/>
    </row>
    <row r="10" spans="1:14" ht="18" customHeight="1">
      <c r="G10" s="501"/>
      <c r="H10" s="504"/>
      <c r="I10" s="505"/>
      <c r="J10" s="507"/>
      <c r="K10" s="511"/>
      <c r="L10" s="511"/>
      <c r="M10" s="518"/>
      <c r="N10" s="515"/>
    </row>
    <row r="11" spans="1:14" ht="18" customHeight="1">
      <c r="G11" s="501"/>
      <c r="H11" s="504"/>
      <c r="I11" s="505"/>
      <c r="J11" s="507"/>
      <c r="K11" s="511"/>
      <c r="L11" s="511" t="s">
        <v>13</v>
      </c>
      <c r="M11" s="519"/>
      <c r="N11" s="515"/>
    </row>
    <row r="12" spans="1:14" ht="18" customHeight="1">
      <c r="G12" s="501"/>
      <c r="H12" s="504"/>
      <c r="I12" s="505"/>
      <c r="J12" s="507"/>
      <c r="K12" s="511"/>
      <c r="L12" s="511"/>
      <c r="M12" s="520" t="s">
        <v>48</v>
      </c>
      <c r="N12" s="515"/>
    </row>
    <row r="13" spans="1:14" ht="18" customHeight="1">
      <c r="G13" s="501"/>
      <c r="H13" s="504"/>
      <c r="I13" s="505"/>
      <c r="J13" s="507"/>
      <c r="K13" s="511" t="s">
        <v>13</v>
      </c>
      <c r="L13" s="511" t="s">
        <v>13</v>
      </c>
      <c r="M13" s="521"/>
      <c r="N13" s="515"/>
    </row>
    <row r="14" spans="1:14" ht="18" customHeight="1">
      <c r="G14" s="501"/>
      <c r="H14" s="491" t="s">
        <v>49</v>
      </c>
      <c r="I14" s="493">
        <f>I45</f>
        <v>1257</v>
      </c>
      <c r="J14" s="508"/>
      <c r="K14" s="511"/>
      <c r="L14" s="511"/>
      <c r="M14" s="518" t="s">
        <v>13</v>
      </c>
      <c r="N14" s="515"/>
    </row>
    <row r="15" spans="1:14" ht="18" customHeight="1">
      <c r="G15" s="501"/>
      <c r="H15" s="491"/>
      <c r="I15" s="494"/>
      <c r="J15" s="508"/>
      <c r="K15" s="511" t="s">
        <v>13</v>
      </c>
      <c r="L15" s="511" t="s">
        <v>13</v>
      </c>
      <c r="M15" s="518"/>
      <c r="N15" s="515"/>
    </row>
    <row r="16" spans="1:14" ht="18" customHeight="1">
      <c r="G16" s="502"/>
      <c r="H16" s="492"/>
      <c r="I16" s="495"/>
      <c r="J16" s="509"/>
      <c r="K16" s="522"/>
      <c r="L16" s="522"/>
      <c r="M16" s="519"/>
      <c r="N16" s="516"/>
    </row>
    <row r="17" spans="2:14" ht="18" customHeight="1">
      <c r="G17" s="500" t="s">
        <v>6</v>
      </c>
      <c r="H17" s="478" t="str">
        <f>H46</f>
        <v>CADA, Michael (NS)</v>
      </c>
      <c r="I17" s="503"/>
      <c r="J17" s="510"/>
      <c r="K17" s="523"/>
      <c r="L17" s="510" t="s">
        <v>13</v>
      </c>
      <c r="M17" s="520" t="s">
        <v>47</v>
      </c>
      <c r="N17" s="514"/>
    </row>
    <row r="18" spans="2:14" ht="18" customHeight="1">
      <c r="G18" s="501"/>
      <c r="H18" s="504"/>
      <c r="I18" s="505"/>
      <c r="J18" s="511"/>
      <c r="K18" s="524"/>
      <c r="L18" s="511"/>
      <c r="M18" s="521"/>
      <c r="N18" s="515"/>
    </row>
    <row r="19" spans="2:14" ht="18" customHeight="1">
      <c r="G19" s="501"/>
      <c r="H19" s="504"/>
      <c r="I19" s="505"/>
      <c r="J19" s="511"/>
      <c r="K19" s="524"/>
      <c r="L19" s="511" t="s">
        <v>13</v>
      </c>
      <c r="M19" s="517"/>
      <c r="N19" s="515"/>
    </row>
    <row r="20" spans="2:14" ht="18" customHeight="1">
      <c r="B20" s="114" t="s">
        <v>115</v>
      </c>
      <c r="C20" s="114">
        <f>COUNTA($C$2:$C$10)</f>
        <v>3</v>
      </c>
      <c r="D20" s="275"/>
      <c r="G20" s="501"/>
      <c r="H20" s="504"/>
      <c r="I20" s="505"/>
      <c r="J20" s="511"/>
      <c r="K20" s="524"/>
      <c r="L20" s="511"/>
      <c r="M20" s="518"/>
      <c r="N20" s="515"/>
    </row>
    <row r="21" spans="2:14" ht="18" customHeight="1">
      <c r="G21" s="501"/>
      <c r="H21" s="504"/>
      <c r="I21" s="505"/>
      <c r="J21" s="511"/>
      <c r="K21" s="524"/>
      <c r="L21" s="511" t="s">
        <v>13</v>
      </c>
      <c r="M21" s="519"/>
      <c r="N21" s="515"/>
    </row>
    <row r="22" spans="2:14" ht="18" customHeight="1">
      <c r="B22" s="64" t="s">
        <v>139</v>
      </c>
      <c r="G22" s="501"/>
      <c r="H22" s="504"/>
      <c r="I22" s="505"/>
      <c r="J22" s="511"/>
      <c r="K22" s="524"/>
      <c r="L22" s="511"/>
      <c r="M22" s="520" t="s">
        <v>48</v>
      </c>
      <c r="N22" s="515"/>
    </row>
    <row r="23" spans="2:14" ht="18" customHeight="1">
      <c r="G23" s="501"/>
      <c r="H23" s="504"/>
      <c r="I23" s="505"/>
      <c r="J23" s="511" t="s">
        <v>13</v>
      </c>
      <c r="K23" s="524"/>
      <c r="L23" s="511" t="s">
        <v>13</v>
      </c>
      <c r="M23" s="521"/>
      <c r="N23" s="515"/>
    </row>
    <row r="24" spans="2:14" ht="18" customHeight="1">
      <c r="G24" s="501"/>
      <c r="H24" s="491" t="s">
        <v>49</v>
      </c>
      <c r="I24" s="493">
        <f>I46</f>
        <v>948</v>
      </c>
      <c r="J24" s="511"/>
      <c r="K24" s="524"/>
      <c r="L24" s="511"/>
      <c r="M24" s="518" t="s">
        <v>13</v>
      </c>
      <c r="N24" s="515"/>
    </row>
    <row r="25" spans="2:14" ht="18" customHeight="1">
      <c r="G25" s="501"/>
      <c r="H25" s="491"/>
      <c r="I25" s="494"/>
      <c r="J25" s="511" t="s">
        <v>13</v>
      </c>
      <c r="K25" s="524"/>
      <c r="L25" s="511" t="s">
        <v>13</v>
      </c>
      <c r="M25" s="518"/>
      <c r="N25" s="515"/>
    </row>
    <row r="26" spans="2:14" ht="18" customHeight="1">
      <c r="G26" s="502"/>
      <c r="H26" s="492"/>
      <c r="I26" s="495"/>
      <c r="J26" s="522"/>
      <c r="K26" s="525"/>
      <c r="L26" s="522"/>
      <c r="M26" s="519"/>
      <c r="N26" s="516"/>
    </row>
    <row r="27" spans="2:14" ht="18" customHeight="1">
      <c r="G27" s="500" t="s">
        <v>14</v>
      </c>
      <c r="H27" s="478" t="str">
        <f>H47</f>
        <v>ROSSI, Masoud (NS)</v>
      </c>
      <c r="I27" s="503"/>
      <c r="J27" s="485" t="s">
        <v>13</v>
      </c>
      <c r="K27" s="485" t="s">
        <v>13</v>
      </c>
      <c r="L27" s="526"/>
      <c r="M27" s="487" t="s">
        <v>47</v>
      </c>
      <c r="N27" s="529"/>
    </row>
    <row r="28" spans="2:14" ht="18" customHeight="1">
      <c r="G28" s="501"/>
      <c r="H28" s="504"/>
      <c r="I28" s="505"/>
      <c r="J28" s="486"/>
      <c r="K28" s="486"/>
      <c r="L28" s="527"/>
      <c r="M28" s="488"/>
      <c r="N28" s="469"/>
    </row>
    <row r="29" spans="2:14" ht="18" customHeight="1">
      <c r="G29" s="501"/>
      <c r="H29" s="504"/>
      <c r="I29" s="505"/>
      <c r="J29" s="486" t="s">
        <v>13</v>
      </c>
      <c r="K29" s="486" t="s">
        <v>13</v>
      </c>
      <c r="L29" s="527"/>
      <c r="M29" s="530" t="s">
        <v>13</v>
      </c>
      <c r="N29" s="469"/>
    </row>
    <row r="30" spans="2:14" ht="18" customHeight="1">
      <c r="G30" s="501"/>
      <c r="H30" s="504"/>
      <c r="I30" s="505"/>
      <c r="J30" s="486"/>
      <c r="K30" s="486"/>
      <c r="L30" s="527"/>
      <c r="M30" s="530"/>
      <c r="N30" s="469"/>
    </row>
    <row r="31" spans="2:14" ht="18" customHeight="1">
      <c r="G31" s="501"/>
      <c r="H31" s="504"/>
      <c r="I31" s="505"/>
      <c r="J31" s="486" t="s">
        <v>13</v>
      </c>
      <c r="K31" s="486" t="s">
        <v>13</v>
      </c>
      <c r="L31" s="527"/>
      <c r="M31" s="531"/>
      <c r="N31" s="469"/>
    </row>
    <row r="32" spans="2:14" ht="18" customHeight="1">
      <c r="G32" s="501"/>
      <c r="H32" s="504"/>
      <c r="I32" s="505"/>
      <c r="J32" s="486"/>
      <c r="K32" s="486"/>
      <c r="L32" s="527"/>
      <c r="M32" s="487" t="s">
        <v>48</v>
      </c>
      <c r="N32" s="469"/>
    </row>
    <row r="33" spans="7:14" ht="18" customHeight="1">
      <c r="G33" s="501"/>
      <c r="H33" s="504"/>
      <c r="I33" s="505"/>
      <c r="J33" s="486" t="s">
        <v>13</v>
      </c>
      <c r="K33" s="486" t="s">
        <v>13</v>
      </c>
      <c r="L33" s="527"/>
      <c r="M33" s="488"/>
      <c r="N33" s="469"/>
    </row>
    <row r="34" spans="7:14">
      <c r="G34" s="501"/>
      <c r="H34" s="491" t="s">
        <v>49</v>
      </c>
      <c r="I34" s="493">
        <f>I47</f>
        <v>99</v>
      </c>
      <c r="J34" s="486"/>
      <c r="K34" s="486"/>
      <c r="L34" s="527"/>
      <c r="M34" s="530" t="s">
        <v>13</v>
      </c>
      <c r="N34" s="469"/>
    </row>
    <row r="35" spans="7:14">
      <c r="G35" s="501"/>
      <c r="H35" s="491"/>
      <c r="I35" s="494"/>
      <c r="J35" s="486" t="s">
        <v>13</v>
      </c>
      <c r="K35" s="486" t="s">
        <v>13</v>
      </c>
      <c r="L35" s="527"/>
      <c r="M35" s="530"/>
      <c r="N35" s="469"/>
    </row>
    <row r="36" spans="7:14">
      <c r="G36" s="502"/>
      <c r="H36" s="492"/>
      <c r="I36" s="495"/>
      <c r="J36" s="496"/>
      <c r="K36" s="496"/>
      <c r="L36" s="528"/>
      <c r="M36" s="531"/>
      <c r="N36" s="470"/>
    </row>
    <row r="44" spans="7:14">
      <c r="H44" s="68" t="s">
        <v>239</v>
      </c>
      <c r="I44" s="68" t="s">
        <v>33</v>
      </c>
    </row>
    <row r="45" spans="7:14">
      <c r="G45" s="72">
        <v>1</v>
      </c>
      <c r="H45" s="400" t="s">
        <v>70</v>
      </c>
      <c r="I45" s="399">
        <v>1257</v>
      </c>
    </row>
    <row r="46" spans="7:14">
      <c r="G46" s="72">
        <v>2</v>
      </c>
      <c r="H46" s="400" t="s">
        <v>109</v>
      </c>
      <c r="I46" s="399">
        <v>948</v>
      </c>
    </row>
    <row r="47" spans="7:14">
      <c r="G47" s="72">
        <v>3</v>
      </c>
      <c r="H47" s="400" t="s">
        <v>337</v>
      </c>
      <c r="I47" s="398">
        <v>99</v>
      </c>
    </row>
  </sheetData>
  <mergeCells count="61">
    <mergeCell ref="M27:M28"/>
    <mergeCell ref="N27:N36"/>
    <mergeCell ref="J29:J30"/>
    <mergeCell ref="K29:K30"/>
    <mergeCell ref="M29:M31"/>
    <mergeCell ref="J31:J32"/>
    <mergeCell ref="K31:K32"/>
    <mergeCell ref="M32:M33"/>
    <mergeCell ref="J33:J34"/>
    <mergeCell ref="K33:K34"/>
    <mergeCell ref="M34:M36"/>
    <mergeCell ref="J35:J36"/>
    <mergeCell ref="K35:K36"/>
    <mergeCell ref="G27:G36"/>
    <mergeCell ref="H27:I33"/>
    <mergeCell ref="J27:J28"/>
    <mergeCell ref="K27:K28"/>
    <mergeCell ref="L27:L36"/>
    <mergeCell ref="H34:H36"/>
    <mergeCell ref="I34:I36"/>
    <mergeCell ref="M17:M18"/>
    <mergeCell ref="H24:H26"/>
    <mergeCell ref="N17:N26"/>
    <mergeCell ref="J19:J20"/>
    <mergeCell ref="L19:L20"/>
    <mergeCell ref="M19:M21"/>
    <mergeCell ref="J21:J22"/>
    <mergeCell ref="L21:L22"/>
    <mergeCell ref="M22:M23"/>
    <mergeCell ref="J23:J24"/>
    <mergeCell ref="L23:L24"/>
    <mergeCell ref="I24:I26"/>
    <mergeCell ref="M24:M26"/>
    <mergeCell ref="J25:J26"/>
    <mergeCell ref="L25:L26"/>
    <mergeCell ref="G17:G26"/>
    <mergeCell ref="H17:I23"/>
    <mergeCell ref="J17:J18"/>
    <mergeCell ref="K17:K26"/>
    <mergeCell ref="L17:L18"/>
    <mergeCell ref="M7:M8"/>
    <mergeCell ref="N7:N16"/>
    <mergeCell ref="K9:K10"/>
    <mergeCell ref="L9:L10"/>
    <mergeCell ref="M9:M11"/>
    <mergeCell ref="K11:K12"/>
    <mergeCell ref="L11:L12"/>
    <mergeCell ref="M12:M13"/>
    <mergeCell ref="K13:K14"/>
    <mergeCell ref="L13:L14"/>
    <mergeCell ref="L7:L8"/>
    <mergeCell ref="M14:M16"/>
    <mergeCell ref="K15:K16"/>
    <mergeCell ref="L15:L16"/>
    <mergeCell ref="H6:I6"/>
    <mergeCell ref="G7:G16"/>
    <mergeCell ref="H7:I13"/>
    <mergeCell ref="J7:J16"/>
    <mergeCell ref="K7:K8"/>
    <mergeCell ref="H14:H16"/>
    <mergeCell ref="I14:I16"/>
  </mergeCells>
  <pageMargins left="0.7" right="0.7" top="0.75" bottom="0.75" header="0.3" footer="0.3"/>
  <pageSetup scale="91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81"/>
  <sheetViews>
    <sheetView workbookViewId="0">
      <selection activeCell="I2" sqref="I2"/>
    </sheetView>
  </sheetViews>
  <sheetFormatPr baseColWidth="10" defaultColWidth="8.83203125" defaultRowHeight="16"/>
  <cols>
    <col min="1" max="1" width="3.5" style="64" bestFit="1" customWidth="1"/>
    <col min="2" max="2" width="22.6640625" style="64" customWidth="1"/>
    <col min="3" max="3" width="9" style="64" bestFit="1" customWidth="1"/>
    <col min="4" max="4" width="4.83203125" style="64" customWidth="1"/>
    <col min="5" max="5" width="3.6640625" style="63" customWidth="1"/>
    <col min="6" max="6" width="4.33203125" style="143" customWidth="1"/>
    <col min="7" max="7" width="11.83203125" style="64" customWidth="1"/>
    <col min="8" max="8" width="26.33203125" style="64" bestFit="1" customWidth="1"/>
    <col min="9" max="10" width="11.83203125" style="64" customWidth="1"/>
    <col min="11" max="11" width="21.6640625" style="64" bestFit="1" customWidth="1"/>
    <col min="12" max="12" width="15.5" style="64" customWidth="1"/>
    <col min="13" max="13" width="7.5" style="64" customWidth="1"/>
    <col min="14" max="14" width="21.5" style="64" bestFit="1" customWidth="1"/>
    <col min="15" max="16384" width="8.83203125" style="64"/>
  </cols>
  <sheetData>
    <row r="1" spans="1:15" ht="18" thickBot="1">
      <c r="B1" s="164" t="s">
        <v>36</v>
      </c>
      <c r="C1" s="75" t="s">
        <v>33</v>
      </c>
      <c r="D1" s="276" t="s">
        <v>73</v>
      </c>
      <c r="H1" s="232" t="s">
        <v>82</v>
      </c>
      <c r="I1" s="138" t="s">
        <v>168</v>
      </c>
      <c r="J1" s="232">
        <v>9</v>
      </c>
      <c r="M1" s="94"/>
    </row>
    <row r="2" spans="1:15">
      <c r="A2" s="64">
        <v>1</v>
      </c>
      <c r="B2" s="400" t="s">
        <v>180</v>
      </c>
      <c r="C2" s="398">
        <v>1399</v>
      </c>
      <c r="D2" s="317">
        <v>1</v>
      </c>
      <c r="H2" s="228" t="e">
        <f>#REF!</f>
        <v>#REF!</v>
      </c>
      <c r="I2" s="231" t="s">
        <v>38</v>
      </c>
      <c r="J2" s="137" t="e">
        <f>#REF!</f>
        <v>#REF!</v>
      </c>
      <c r="M2" s="137"/>
    </row>
    <row r="3" spans="1:15">
      <c r="A3" s="64">
        <v>2</v>
      </c>
      <c r="B3" s="400" t="s">
        <v>190</v>
      </c>
      <c r="C3" s="399">
        <v>1270</v>
      </c>
      <c r="D3" s="317">
        <v>2</v>
      </c>
      <c r="E3" s="167"/>
      <c r="M3" s="170"/>
    </row>
    <row r="4" spans="1:15">
      <c r="A4" s="64">
        <v>3</v>
      </c>
      <c r="B4" s="400" t="s">
        <v>233</v>
      </c>
      <c r="C4" s="399">
        <v>780</v>
      </c>
      <c r="D4" s="317">
        <v>3</v>
      </c>
      <c r="E4" s="167"/>
    </row>
    <row r="5" spans="1:15">
      <c r="A5" s="64">
        <v>4</v>
      </c>
      <c r="B5" s="400" t="s">
        <v>172</v>
      </c>
      <c r="C5" s="399">
        <v>400</v>
      </c>
      <c r="D5" s="317">
        <v>3</v>
      </c>
      <c r="E5" s="167"/>
    </row>
    <row r="6" spans="1:15">
      <c r="A6" s="64">
        <v>5</v>
      </c>
      <c r="B6" s="400" t="s">
        <v>288</v>
      </c>
      <c r="C6" s="399">
        <v>366</v>
      </c>
      <c r="D6" s="317">
        <v>2</v>
      </c>
      <c r="E6" s="167"/>
      <c r="H6" s="64" t="s">
        <v>385</v>
      </c>
      <c r="K6" s="64" t="s">
        <v>386</v>
      </c>
      <c r="N6" s="64" t="s">
        <v>387</v>
      </c>
    </row>
    <row r="7" spans="1:15">
      <c r="A7" s="64">
        <v>6</v>
      </c>
      <c r="B7" s="400" t="s">
        <v>191</v>
      </c>
      <c r="C7" s="399">
        <v>323</v>
      </c>
      <c r="D7" s="317">
        <v>1</v>
      </c>
      <c r="E7" s="167"/>
      <c r="H7" t="s">
        <v>293</v>
      </c>
      <c r="I7" t="s">
        <v>33</v>
      </c>
      <c r="K7" t="s">
        <v>293</v>
      </c>
      <c r="L7" t="s">
        <v>33</v>
      </c>
      <c r="N7" t="s">
        <v>293</v>
      </c>
      <c r="O7" t="s">
        <v>33</v>
      </c>
    </row>
    <row r="8" spans="1:15">
      <c r="A8" s="64">
        <v>7</v>
      </c>
      <c r="B8" s="400" t="s">
        <v>235</v>
      </c>
      <c r="C8" s="399">
        <v>263</v>
      </c>
      <c r="D8" s="317">
        <v>1</v>
      </c>
      <c r="E8" s="167"/>
      <c r="H8" s="400" t="s">
        <v>180</v>
      </c>
      <c r="I8" s="398">
        <v>1399</v>
      </c>
      <c r="K8" s="400" t="s">
        <v>190</v>
      </c>
      <c r="L8" s="399">
        <v>1270</v>
      </c>
      <c r="N8" s="400" t="s">
        <v>233</v>
      </c>
      <c r="O8" s="399">
        <v>780</v>
      </c>
    </row>
    <row r="9" spans="1:15">
      <c r="A9" s="64">
        <v>8</v>
      </c>
      <c r="B9" s="400" t="s">
        <v>325</v>
      </c>
      <c r="C9" s="398">
        <v>222</v>
      </c>
      <c r="D9" s="317">
        <v>2</v>
      </c>
      <c r="E9" s="167"/>
      <c r="H9" s="400" t="s">
        <v>288</v>
      </c>
      <c r="I9" s="399">
        <v>366</v>
      </c>
      <c r="K9" s="400" t="s">
        <v>191</v>
      </c>
      <c r="L9" s="399">
        <v>323</v>
      </c>
      <c r="N9" s="400" t="s">
        <v>172</v>
      </c>
      <c r="O9" s="399">
        <v>400</v>
      </c>
    </row>
    <row r="10" spans="1:15">
      <c r="A10" s="64">
        <v>9</v>
      </c>
      <c r="B10" s="400" t="s">
        <v>336</v>
      </c>
      <c r="C10" s="402">
        <v>172</v>
      </c>
      <c r="D10" s="317">
        <v>3</v>
      </c>
      <c r="E10" s="167"/>
      <c r="H10" s="400" t="s">
        <v>235</v>
      </c>
      <c r="I10" s="399">
        <v>263</v>
      </c>
      <c r="K10" s="400" t="s">
        <v>325</v>
      </c>
      <c r="L10" s="398">
        <v>222</v>
      </c>
      <c r="N10" s="400" t="s">
        <v>336</v>
      </c>
      <c r="O10" s="402">
        <v>172</v>
      </c>
    </row>
    <row r="11" spans="1:15">
      <c r="A11" s="64">
        <v>10</v>
      </c>
      <c r="B11" s="372"/>
      <c r="C11" s="373"/>
      <c r="D11" s="374"/>
      <c r="E11" s="167"/>
      <c r="K11" s="620"/>
      <c r="L11" s="621"/>
    </row>
    <row r="12" spans="1:15">
      <c r="A12" s="64">
        <v>11</v>
      </c>
      <c r="B12" s="375"/>
      <c r="C12" s="376"/>
      <c r="D12" s="370"/>
      <c r="E12" s="167"/>
      <c r="K12" s="620"/>
      <c r="L12" s="622"/>
    </row>
    <row r="13" spans="1:15" ht="24">
      <c r="A13" s="64">
        <v>12</v>
      </c>
      <c r="B13" s="377"/>
      <c r="C13" s="378"/>
      <c r="D13" s="378"/>
      <c r="E13" s="167"/>
      <c r="K13" s="625" t="s">
        <v>388</v>
      </c>
      <c r="L13" s="623"/>
    </row>
    <row r="14" spans="1:15">
      <c r="B14" s="375"/>
      <c r="C14" s="379"/>
      <c r="D14" s="379"/>
      <c r="E14" s="167"/>
      <c r="K14" s="618" t="s">
        <v>389</v>
      </c>
    </row>
    <row r="15" spans="1:15">
      <c r="B15" s="253"/>
      <c r="C15" s="168"/>
      <c r="D15" s="168"/>
      <c r="E15" s="167"/>
      <c r="K15" s="618" t="s">
        <v>390</v>
      </c>
    </row>
    <row r="16" spans="1:15">
      <c r="B16" s="155"/>
      <c r="C16" s="156"/>
      <c r="D16" s="166"/>
      <c r="E16" s="167"/>
      <c r="K16" s="618" t="s">
        <v>391</v>
      </c>
    </row>
    <row r="17" spans="1:10">
      <c r="D17" s="165"/>
      <c r="E17" s="167"/>
      <c r="J17" s="626"/>
    </row>
    <row r="18" spans="1:10">
      <c r="A18" s="63"/>
      <c r="B18" s="64" t="s">
        <v>343</v>
      </c>
      <c r="C18" s="63"/>
      <c r="E18" s="167"/>
      <c r="J18" s="627"/>
    </row>
    <row r="19" spans="1:10">
      <c r="A19" s="63" t="s">
        <v>5</v>
      </c>
      <c r="B19" s="64" t="s">
        <v>366</v>
      </c>
      <c r="C19" s="63"/>
      <c r="E19" s="167"/>
      <c r="J19" s="627"/>
    </row>
    <row r="20" spans="1:10">
      <c r="A20" s="63"/>
      <c r="C20" s="63"/>
      <c r="E20" s="167"/>
      <c r="J20" s="627"/>
    </row>
    <row r="21" spans="1:10">
      <c r="A21" s="63" t="s">
        <v>6</v>
      </c>
      <c r="B21" s="64" t="s">
        <v>345</v>
      </c>
      <c r="J21" s="627"/>
    </row>
    <row r="22" spans="1:10">
      <c r="A22" s="63"/>
      <c r="J22" s="627"/>
    </row>
    <row r="23" spans="1:10">
      <c r="A23" s="63" t="s">
        <v>14</v>
      </c>
      <c r="B23" s="64" t="s">
        <v>367</v>
      </c>
      <c r="J23" s="627"/>
    </row>
    <row r="24" spans="1:10">
      <c r="B24" s="95" t="s">
        <v>299</v>
      </c>
      <c r="C24" s="95"/>
      <c r="D24" s="168"/>
      <c r="J24" s="627"/>
    </row>
    <row r="25" spans="1:10">
      <c r="B25" s="95" t="s">
        <v>346</v>
      </c>
      <c r="C25" s="95"/>
      <c r="D25" s="165"/>
      <c r="J25" s="627"/>
    </row>
    <row r="26" spans="1:10">
      <c r="B26" s="95" t="s">
        <v>139</v>
      </c>
      <c r="C26" s="95"/>
      <c r="D26" s="165"/>
      <c r="J26" s="627"/>
    </row>
    <row r="27" spans="1:10">
      <c r="B27" s="254"/>
      <c r="C27" s="156"/>
      <c r="D27" s="168"/>
      <c r="J27" s="626"/>
    </row>
    <row r="28" spans="1:10">
      <c r="B28" s="257"/>
      <c r="C28" s="156"/>
      <c r="J28" s="626"/>
    </row>
    <row r="29" spans="1:10">
      <c r="J29" s="626"/>
    </row>
    <row r="30" spans="1:10">
      <c r="J30" s="626"/>
    </row>
    <row r="31" spans="1:10">
      <c r="J31" s="626"/>
    </row>
    <row r="33" spans="5:9">
      <c r="E33" s="64"/>
    </row>
    <row r="39" spans="5:9">
      <c r="I39" s="286" t="s">
        <v>197</v>
      </c>
    </row>
    <row r="40" spans="5:9">
      <c r="I40" s="286" t="s">
        <v>198</v>
      </c>
    </row>
    <row r="41" spans="5:9">
      <c r="I41" s="286" t="s">
        <v>280</v>
      </c>
    </row>
    <row r="48" spans="5:9" ht="17" thickBot="1"/>
    <row r="49" spans="6:12" ht="17" thickBot="1">
      <c r="H49" s="232" t="s">
        <v>82</v>
      </c>
      <c r="I49" s="138" t="e">
        <f>VLOOKUP(J49,#REF!,3,0)</f>
        <v>#REF!</v>
      </c>
      <c r="J49" s="232">
        <v>9</v>
      </c>
      <c r="K49" s="94"/>
    </row>
    <row r="50" spans="6:12">
      <c r="H50" s="228" t="e">
        <f>#REF!</f>
        <v>#REF!</v>
      </c>
      <c r="I50" s="231" t="s">
        <v>38</v>
      </c>
      <c r="J50" s="137" t="e">
        <f>#REF!</f>
        <v>#REF!</v>
      </c>
      <c r="K50" s="137"/>
    </row>
    <row r="53" spans="6:12">
      <c r="F53" s="143" t="s">
        <v>39</v>
      </c>
      <c r="G53" s="144"/>
      <c r="H53" s="144"/>
    </row>
    <row r="54" spans="6:12">
      <c r="H54" s="145"/>
    </row>
    <row r="55" spans="6:12" ht="17" thickBot="1">
      <c r="H55" s="146"/>
      <c r="I55" s="147"/>
      <c r="J55" s="148"/>
    </row>
    <row r="56" spans="6:12">
      <c r="H56" s="146"/>
      <c r="J56" s="152"/>
    </row>
    <row r="57" spans="6:12">
      <c r="F57" s="143" t="s">
        <v>41</v>
      </c>
      <c r="G57" s="144"/>
      <c r="H57" s="151"/>
      <c r="J57" s="146"/>
    </row>
    <row r="58" spans="6:12">
      <c r="J58" s="146"/>
    </row>
    <row r="59" spans="6:12" ht="17" thickBot="1">
      <c r="J59" s="146"/>
      <c r="K59" s="147"/>
      <c r="L59" s="148"/>
    </row>
    <row r="60" spans="6:12">
      <c r="J60" s="146"/>
      <c r="L60" s="146"/>
    </row>
    <row r="61" spans="6:12">
      <c r="F61" s="143" t="s">
        <v>41</v>
      </c>
      <c r="G61" s="144" t="s">
        <v>294</v>
      </c>
      <c r="H61" s="144"/>
      <c r="J61" s="146"/>
      <c r="L61" s="146"/>
    </row>
    <row r="62" spans="6:12">
      <c r="H62" s="145"/>
      <c r="J62" s="146"/>
      <c r="L62" s="146"/>
    </row>
    <row r="63" spans="6:12" ht="17" thickBot="1">
      <c r="H63" s="146"/>
      <c r="I63" s="147"/>
      <c r="J63" s="153"/>
      <c r="L63" s="146"/>
    </row>
    <row r="64" spans="6:12">
      <c r="H64" s="146"/>
      <c r="L64" s="146"/>
    </row>
    <row r="65" spans="6:14">
      <c r="F65" s="143" t="s">
        <v>42</v>
      </c>
      <c r="G65" s="144"/>
      <c r="H65" s="151"/>
      <c r="L65" s="146"/>
    </row>
    <row r="66" spans="6:14">
      <c r="L66" s="146"/>
    </row>
    <row r="67" spans="6:14" ht="17" thickBot="1">
      <c r="L67" s="146"/>
      <c r="M67" s="147"/>
      <c r="N67" s="148"/>
    </row>
    <row r="68" spans="6:14">
      <c r="L68" s="146"/>
    </row>
    <row r="69" spans="6:14">
      <c r="F69" s="143" t="s">
        <v>42</v>
      </c>
      <c r="G69" s="144"/>
      <c r="H69" s="144"/>
      <c r="L69" s="146"/>
    </row>
    <row r="70" spans="6:14">
      <c r="H70" s="145"/>
      <c r="L70" s="146"/>
    </row>
    <row r="71" spans="6:14" ht="17" thickBot="1">
      <c r="H71" s="146"/>
      <c r="I71" s="147"/>
      <c r="J71" s="148"/>
      <c r="L71" s="146"/>
    </row>
    <row r="72" spans="6:14">
      <c r="H72" s="146"/>
      <c r="J72" s="152"/>
      <c r="L72" s="146"/>
    </row>
    <row r="73" spans="6:14">
      <c r="F73" s="143" t="s">
        <v>41</v>
      </c>
      <c r="G73" s="144"/>
      <c r="H73" s="151"/>
      <c r="J73" s="146"/>
      <c r="L73" s="146"/>
    </row>
    <row r="74" spans="6:14">
      <c r="J74" s="146"/>
      <c r="L74" s="146"/>
    </row>
    <row r="75" spans="6:14" ht="17" thickBot="1">
      <c r="J75" s="146"/>
      <c r="K75" s="147"/>
      <c r="L75" s="153"/>
    </row>
    <row r="76" spans="6:14">
      <c r="J76" s="146"/>
    </row>
    <row r="77" spans="6:14">
      <c r="F77" s="143" t="s">
        <v>41</v>
      </c>
      <c r="G77" s="144"/>
      <c r="H77" s="144"/>
      <c r="J77" s="146"/>
    </row>
    <row r="78" spans="6:14">
      <c r="H78" s="145"/>
      <c r="J78" s="146"/>
    </row>
    <row r="79" spans="6:14" ht="17" thickBot="1">
      <c r="H79" s="146"/>
      <c r="I79" s="147"/>
      <c r="J79" s="153"/>
    </row>
    <row r="80" spans="6:14">
      <c r="H80" s="146"/>
    </row>
    <row r="81" spans="6:8">
      <c r="F81" s="143" t="s">
        <v>43</v>
      </c>
      <c r="G81" s="144"/>
      <c r="H81" s="151"/>
    </row>
  </sheetData>
  <sortState xmlns:xlrd2="http://schemas.microsoft.com/office/spreadsheetml/2017/richdata2" ref="B16:D24">
    <sortCondition ref="D16:D24"/>
  </sortState>
  <phoneticPr fontId="15" type="noConversion"/>
  <pageMargins left="0.45" right="0.58000000000000007" top="0.75000000000000011" bottom="0.75000000000000011" header="0.5" footer="0.5"/>
  <pageSetup scale="95" orientation="landscape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E3FF-EEBA-5240-AACD-0603EFDDAAF5}">
  <sheetPr>
    <pageSetUpPr fitToPage="1"/>
  </sheetPr>
  <dimension ref="A1:M59"/>
  <sheetViews>
    <sheetView workbookViewId="0">
      <selection activeCell="I2" sqref="I2"/>
    </sheetView>
  </sheetViews>
  <sheetFormatPr baseColWidth="10" defaultColWidth="8.83203125" defaultRowHeight="16"/>
  <cols>
    <col min="1" max="1" width="3.5" style="64" bestFit="1" customWidth="1"/>
    <col min="2" max="2" width="22.1640625" style="64" bestFit="1" customWidth="1"/>
    <col min="3" max="3" width="8.83203125" style="64"/>
    <col min="4" max="4" width="5" style="63" customWidth="1"/>
    <col min="5" max="5" width="4.33203125" style="143" customWidth="1"/>
    <col min="6" max="10" width="11.83203125" style="64" customWidth="1"/>
    <col min="11" max="11" width="14.5" style="64" customWidth="1"/>
    <col min="12" max="12" width="7.5" style="64" customWidth="1"/>
    <col min="13" max="13" width="11.83203125" style="64" customWidth="1"/>
    <col min="14" max="16384" width="8.83203125" style="64"/>
  </cols>
  <sheetData>
    <row r="1" spans="1:11" ht="18" thickBot="1">
      <c r="B1" s="74" t="s">
        <v>36</v>
      </c>
      <c r="C1" s="142" t="s">
        <v>33</v>
      </c>
      <c r="H1" s="232" t="s">
        <v>82</v>
      </c>
      <c r="I1" s="138" t="s">
        <v>145</v>
      </c>
      <c r="J1" s="232">
        <v>10</v>
      </c>
      <c r="K1" s="94"/>
    </row>
    <row r="2" spans="1:11">
      <c r="A2" s="64">
        <v>1</v>
      </c>
      <c r="B2" s="400" t="s">
        <v>233</v>
      </c>
      <c r="C2" s="399">
        <v>780</v>
      </c>
      <c r="H2" s="228" t="e">
        <f>#REF!</f>
        <v>#REF!</v>
      </c>
      <c r="I2" s="231" t="s">
        <v>38</v>
      </c>
      <c r="J2" s="137" t="e">
        <f>#REF!</f>
        <v>#REF!</v>
      </c>
      <c r="K2" s="137"/>
    </row>
    <row r="3" spans="1:11">
      <c r="A3" s="64">
        <v>2</v>
      </c>
      <c r="B3" s="400" t="s">
        <v>282</v>
      </c>
      <c r="C3" s="399">
        <v>507</v>
      </c>
    </row>
    <row r="4" spans="1:11">
      <c r="A4" s="64">
        <v>3</v>
      </c>
      <c r="B4" s="365"/>
      <c r="C4" s="360"/>
    </row>
    <row r="5" spans="1:11">
      <c r="A5" s="64">
        <v>4</v>
      </c>
      <c r="B5" s="364"/>
      <c r="C5" s="360"/>
      <c r="E5" s="143" t="s">
        <v>39</v>
      </c>
      <c r="F5" s="144" t="str">
        <f>B2</f>
        <v>CHEN, Shaun (NS)</v>
      </c>
      <c r="G5" s="144"/>
    </row>
    <row r="6" spans="1:11">
      <c r="A6" s="64">
        <v>5</v>
      </c>
      <c r="B6" s="362"/>
      <c r="C6" s="360"/>
      <c r="G6" s="145"/>
    </row>
    <row r="7" spans="1:11" ht="17" thickBot="1">
      <c r="A7" s="64">
        <v>6</v>
      </c>
      <c r="B7" s="365"/>
      <c r="C7" s="360"/>
      <c r="G7" s="146"/>
      <c r="H7" s="147" t="str">
        <f>F5</f>
        <v>CHEN, Shaun (NS)</v>
      </c>
      <c r="I7" s="148"/>
    </row>
    <row r="8" spans="1:11">
      <c r="A8" s="64">
        <v>7</v>
      </c>
      <c r="B8" s="359"/>
      <c r="C8" s="360"/>
      <c r="G8" s="146"/>
      <c r="I8" s="152"/>
    </row>
    <row r="9" spans="1:11">
      <c r="A9" s="64">
        <v>8</v>
      </c>
      <c r="B9" s="320"/>
      <c r="C9" s="321"/>
      <c r="E9" s="143" t="s">
        <v>41</v>
      </c>
      <c r="F9" s="144"/>
      <c r="G9" s="151"/>
      <c r="I9" s="146"/>
    </row>
    <row r="10" spans="1:11">
      <c r="A10" s="64">
        <v>9</v>
      </c>
      <c r="B10" s="319"/>
      <c r="C10" s="321"/>
      <c r="I10" s="146"/>
    </row>
    <row r="11" spans="1:11">
      <c r="A11" s="64">
        <v>10</v>
      </c>
      <c r="B11" s="319"/>
      <c r="C11" s="321"/>
      <c r="I11" s="146"/>
      <c r="J11" s="161" t="str">
        <f>F5</f>
        <v>CHEN, Shaun (NS)</v>
      </c>
      <c r="K11" s="144"/>
    </row>
    <row r="12" spans="1:11">
      <c r="B12" s="162"/>
      <c r="C12" s="85"/>
      <c r="I12" s="146"/>
      <c r="J12" s="286"/>
      <c r="K12" s="145"/>
    </row>
    <row r="13" spans="1:11">
      <c r="B13" s="163"/>
      <c r="C13" s="85"/>
      <c r="E13" s="143" t="s">
        <v>41</v>
      </c>
      <c r="F13" s="144"/>
      <c r="G13" s="144"/>
      <c r="I13" s="146"/>
      <c r="K13" s="146"/>
    </row>
    <row r="14" spans="1:11">
      <c r="B14" s="111"/>
      <c r="C14" s="85"/>
      <c r="G14" s="145"/>
      <c r="I14" s="146"/>
      <c r="K14" s="146"/>
    </row>
    <row r="15" spans="1:11" ht="17" thickBot="1">
      <c r="B15" s="87"/>
      <c r="C15" s="85"/>
      <c r="G15" s="146"/>
      <c r="H15" s="147"/>
      <c r="I15" s="153"/>
      <c r="K15" s="146"/>
    </row>
    <row r="16" spans="1:11">
      <c r="B16" s="255"/>
      <c r="C16" s="156"/>
      <c r="G16" s="146"/>
      <c r="K16" s="146"/>
    </row>
    <row r="17" spans="2:13">
      <c r="B17" s="257"/>
      <c r="C17" s="156"/>
      <c r="E17" s="143" t="s">
        <v>42</v>
      </c>
      <c r="F17" s="144"/>
      <c r="G17" s="151"/>
      <c r="K17" s="146"/>
    </row>
    <row r="18" spans="2:13">
      <c r="B18" s="155"/>
      <c r="C18" s="156"/>
      <c r="K18" s="146"/>
    </row>
    <row r="19" spans="2:13" ht="17" thickBot="1">
      <c r="K19" s="146"/>
      <c r="L19" s="147"/>
      <c r="M19" s="148"/>
    </row>
    <row r="20" spans="2:13">
      <c r="K20" s="146"/>
      <c r="M20" s="63" t="s">
        <v>1</v>
      </c>
    </row>
    <row r="21" spans="2:13">
      <c r="E21" s="143" t="s">
        <v>42</v>
      </c>
      <c r="F21" s="144"/>
      <c r="G21" s="144"/>
      <c r="K21" s="146"/>
    </row>
    <row r="22" spans="2:13">
      <c r="G22" s="145"/>
      <c r="K22" s="146"/>
    </row>
    <row r="23" spans="2:13" ht="17" thickBot="1">
      <c r="B23" s="277"/>
      <c r="C23" s="156"/>
      <c r="G23" s="146"/>
      <c r="H23" s="147"/>
      <c r="I23" s="148"/>
      <c r="K23" s="146"/>
    </row>
    <row r="24" spans="2:13">
      <c r="B24" s="257"/>
      <c r="C24" s="156"/>
      <c r="G24" s="146"/>
      <c r="I24" s="152"/>
      <c r="K24" s="146"/>
    </row>
    <row r="25" spans="2:13">
      <c r="B25" s="254"/>
      <c r="C25" s="156"/>
      <c r="E25" s="143" t="s">
        <v>41</v>
      </c>
      <c r="F25" s="144"/>
      <c r="G25" s="151"/>
      <c r="I25" s="146"/>
      <c r="K25" s="146"/>
    </row>
    <row r="26" spans="2:13">
      <c r="I26" s="146"/>
      <c r="K26" s="146"/>
    </row>
    <row r="27" spans="2:13">
      <c r="I27" s="146"/>
      <c r="J27" s="442" t="str">
        <f>F33</f>
        <v>LUO, Isaac (NS)</v>
      </c>
      <c r="K27" s="151"/>
    </row>
    <row r="28" spans="2:13">
      <c r="I28" s="146"/>
      <c r="J28" s="286"/>
    </row>
    <row r="29" spans="2:13">
      <c r="E29" s="143" t="s">
        <v>41</v>
      </c>
      <c r="F29" s="144"/>
      <c r="G29" s="144"/>
      <c r="I29" s="146"/>
    </row>
    <row r="30" spans="2:13">
      <c r="B30" s="114" t="s">
        <v>115</v>
      </c>
      <c r="C30" s="114">
        <f>COUNTA($C$2:$C$29)</f>
        <v>2</v>
      </c>
      <c r="G30" s="145"/>
      <c r="I30" s="146"/>
    </row>
    <row r="31" spans="2:13" ht="17" thickBot="1">
      <c r="B31" s="64" t="s">
        <v>302</v>
      </c>
      <c r="G31" s="146"/>
      <c r="H31" s="441" t="str">
        <f>F33</f>
        <v>LUO, Isaac (NS)</v>
      </c>
      <c r="I31" s="153"/>
    </row>
    <row r="32" spans="2:13">
      <c r="B32" s="64" t="s">
        <v>350</v>
      </c>
      <c r="G32" s="146"/>
    </row>
    <row r="33" spans="2:8">
      <c r="E33" s="143" t="s">
        <v>43</v>
      </c>
      <c r="F33" s="440" t="str">
        <f>B3</f>
        <v>LUO, Isaac (NS)</v>
      </c>
      <c r="G33" s="151"/>
    </row>
    <row r="34" spans="2:8">
      <c r="B34" s="64" t="s">
        <v>351</v>
      </c>
    </row>
    <row r="40" spans="2:8">
      <c r="H40" s="64" t="s">
        <v>222</v>
      </c>
    </row>
    <row r="41" spans="2:8">
      <c r="H41" s="64" t="s">
        <v>260</v>
      </c>
    </row>
    <row r="42" spans="2:8">
      <c r="H42" s="64" t="s">
        <v>261</v>
      </c>
    </row>
    <row r="49" s="64" customFormat="1"/>
    <row r="50" s="64" customFormat="1"/>
    <row r="51" s="64" customFormat="1"/>
    <row r="52" s="64" customFormat="1"/>
    <row r="53" s="64" customFormat="1"/>
    <row r="54" s="64" customFormat="1"/>
    <row r="55" s="64" customFormat="1"/>
    <row r="56" s="64" customFormat="1"/>
    <row r="57" s="64" customFormat="1"/>
    <row r="58" s="64" customFormat="1"/>
    <row r="59" s="64" customFormat="1"/>
  </sheetData>
  <pageMargins left="0.08" right="0" top="0.75000000000000011" bottom="0.75000000000000011" header="0.5" footer="0.5"/>
  <pageSetup scale="90" orientation="landscape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A783-D236-4144-A15D-A96733D38D45}">
  <dimension ref="A1:J44"/>
  <sheetViews>
    <sheetView workbookViewId="0">
      <selection activeCell="E2" sqref="E2"/>
    </sheetView>
  </sheetViews>
  <sheetFormatPr baseColWidth="10" defaultColWidth="8.83203125" defaultRowHeight="16"/>
  <cols>
    <col min="1" max="1" width="3.33203125" style="64" customWidth="1"/>
    <col min="2" max="2" width="30.1640625" style="64" customWidth="1"/>
    <col min="3" max="3" width="5.6640625" style="64" customWidth="1"/>
    <col min="4" max="8" width="13.33203125" style="64" customWidth="1"/>
    <col min="9" max="9" width="3.1640625" style="64" customWidth="1"/>
    <col min="10" max="12" width="7.6640625" style="64" customWidth="1"/>
    <col min="13" max="16384" width="8.83203125" style="64"/>
  </cols>
  <sheetData>
    <row r="1" spans="1:10" ht="17" thickBot="1">
      <c r="D1" s="232" t="s">
        <v>82</v>
      </c>
      <c r="E1" s="138" t="s">
        <v>146</v>
      </c>
      <c r="F1" s="232">
        <v>11</v>
      </c>
      <c r="G1" s="94"/>
    </row>
    <row r="2" spans="1:10">
      <c r="B2" s="155"/>
      <c r="C2" s="156"/>
      <c r="D2" s="228" t="e">
        <f>#REF!</f>
        <v>#REF!</v>
      </c>
      <c r="E2" s="231" t="s">
        <v>38</v>
      </c>
      <c r="F2" s="137" t="e">
        <f>#REF!</f>
        <v>#REF!</v>
      </c>
      <c r="G2" s="137"/>
    </row>
    <row r="3" spans="1:10" ht="9.75" customHeight="1" thickBot="1">
      <c r="A3" s="157"/>
      <c r="B3" s="157"/>
      <c r="C3" s="157"/>
      <c r="D3" s="157"/>
      <c r="E3" s="157"/>
      <c r="F3" s="157"/>
      <c r="G3" s="157"/>
      <c r="H3" s="157"/>
    </row>
    <row r="4" spans="1:10" ht="9.75" customHeight="1" thickTop="1"/>
    <row r="5" spans="1:10" ht="15" customHeight="1">
      <c r="A5" s="158"/>
      <c r="B5" s="532" t="s">
        <v>44</v>
      </c>
      <c r="C5" s="533"/>
      <c r="D5" s="158" t="s">
        <v>5</v>
      </c>
      <c r="E5" s="158" t="s">
        <v>6</v>
      </c>
      <c r="F5" s="158" t="s">
        <v>14</v>
      </c>
      <c r="G5" s="158" t="s">
        <v>45</v>
      </c>
      <c r="H5" s="158" t="s">
        <v>46</v>
      </c>
      <c r="I5" s="159"/>
      <c r="J5" s="160"/>
    </row>
    <row r="6" spans="1:10" ht="9" customHeight="1">
      <c r="A6" s="534" t="s">
        <v>5</v>
      </c>
      <c r="B6" s="537" t="str">
        <f>B42</f>
        <v>LUO, Isaac (NS)</v>
      </c>
      <c r="C6" s="456"/>
      <c r="D6" s="538"/>
      <c r="E6" s="541"/>
      <c r="F6" s="541"/>
      <c r="G6" s="546" t="s">
        <v>47</v>
      </c>
      <c r="H6" s="548"/>
    </row>
    <row r="7" spans="1:10" ht="9" customHeight="1">
      <c r="A7" s="535"/>
      <c r="B7" s="457"/>
      <c r="C7" s="458"/>
      <c r="D7" s="539"/>
      <c r="E7" s="542"/>
      <c r="F7" s="542"/>
      <c r="G7" s="547"/>
      <c r="H7" s="549"/>
    </row>
    <row r="8" spans="1:10" ht="9" customHeight="1">
      <c r="A8" s="535"/>
      <c r="B8" s="457"/>
      <c r="C8" s="458"/>
      <c r="D8" s="539"/>
      <c r="E8" s="542"/>
      <c r="F8" s="542"/>
      <c r="G8" s="551"/>
      <c r="H8" s="549"/>
    </row>
    <row r="9" spans="1:10" ht="9" customHeight="1">
      <c r="A9" s="535"/>
      <c r="B9" s="457"/>
      <c r="C9" s="458"/>
      <c r="D9" s="539"/>
      <c r="E9" s="542"/>
      <c r="F9" s="542"/>
      <c r="G9" s="551"/>
      <c r="H9" s="549"/>
    </row>
    <row r="10" spans="1:10" ht="9" customHeight="1">
      <c r="A10" s="535"/>
      <c r="B10" s="457"/>
      <c r="C10" s="458"/>
      <c r="D10" s="539"/>
      <c r="E10" s="542"/>
      <c r="F10" s="542"/>
      <c r="G10" s="552"/>
      <c r="H10" s="549"/>
    </row>
    <row r="11" spans="1:10" ht="9" customHeight="1">
      <c r="A11" s="535"/>
      <c r="B11" s="457"/>
      <c r="C11" s="458"/>
      <c r="D11" s="539"/>
      <c r="E11" s="542"/>
      <c r="F11" s="542"/>
      <c r="G11" s="546" t="s">
        <v>48</v>
      </c>
      <c r="H11" s="549"/>
    </row>
    <row r="12" spans="1:10" ht="9" customHeight="1">
      <c r="A12" s="535"/>
      <c r="B12" s="457"/>
      <c r="C12" s="458"/>
      <c r="D12" s="539"/>
      <c r="E12" s="542"/>
      <c r="F12" s="542"/>
      <c r="G12" s="547"/>
      <c r="H12" s="549"/>
    </row>
    <row r="13" spans="1:10" ht="9" customHeight="1">
      <c r="A13" s="535"/>
      <c r="B13" s="543" t="s">
        <v>49</v>
      </c>
      <c r="C13" s="545">
        <f>C42</f>
        <v>507</v>
      </c>
      <c r="D13" s="539"/>
      <c r="E13" s="542"/>
      <c r="F13" s="542"/>
      <c r="G13" s="551" t="s">
        <v>13</v>
      </c>
      <c r="H13" s="549"/>
    </row>
    <row r="14" spans="1:10" ht="9" customHeight="1">
      <c r="A14" s="535"/>
      <c r="B14" s="543"/>
      <c r="C14" s="466"/>
      <c r="D14" s="539"/>
      <c r="E14" s="542" t="s">
        <v>13</v>
      </c>
      <c r="F14" s="542" t="s">
        <v>13</v>
      </c>
      <c r="G14" s="551"/>
      <c r="H14" s="549"/>
    </row>
    <row r="15" spans="1:10" ht="9" customHeight="1">
      <c r="A15" s="536"/>
      <c r="B15" s="544"/>
      <c r="C15" s="467"/>
      <c r="D15" s="540"/>
      <c r="E15" s="553"/>
      <c r="F15" s="553"/>
      <c r="G15" s="552"/>
      <c r="H15" s="550"/>
    </row>
    <row r="16" spans="1:10" ht="9" customHeight="1">
      <c r="A16" s="534" t="s">
        <v>6</v>
      </c>
      <c r="B16" s="537" t="str">
        <f>B43</f>
        <v>CHEN, Jiashu (NS)</v>
      </c>
      <c r="C16" s="456"/>
      <c r="D16" s="554"/>
      <c r="E16" s="555"/>
      <c r="F16" s="554"/>
      <c r="G16" s="546" t="s">
        <v>47</v>
      </c>
      <c r="H16" s="548"/>
    </row>
    <row r="17" spans="1:8" ht="9" customHeight="1">
      <c r="A17" s="535"/>
      <c r="B17" s="457"/>
      <c r="C17" s="458"/>
      <c r="D17" s="542"/>
      <c r="E17" s="556"/>
      <c r="F17" s="542"/>
      <c r="G17" s="547"/>
      <c r="H17" s="549"/>
    </row>
    <row r="18" spans="1:8" ht="9" customHeight="1">
      <c r="A18" s="535"/>
      <c r="B18" s="457"/>
      <c r="C18" s="458"/>
      <c r="D18" s="542"/>
      <c r="E18" s="556"/>
      <c r="F18" s="542"/>
      <c r="G18" s="551"/>
      <c r="H18" s="549"/>
    </row>
    <row r="19" spans="1:8" ht="9" customHeight="1">
      <c r="A19" s="535"/>
      <c r="B19" s="457"/>
      <c r="C19" s="458"/>
      <c r="D19" s="542"/>
      <c r="E19" s="556"/>
      <c r="F19" s="542"/>
      <c r="G19" s="551"/>
      <c r="H19" s="549"/>
    </row>
    <row r="20" spans="1:8" ht="9" customHeight="1">
      <c r="A20" s="535"/>
      <c r="B20" s="457"/>
      <c r="C20" s="458"/>
      <c r="D20" s="542"/>
      <c r="E20" s="556"/>
      <c r="F20" s="542"/>
      <c r="G20" s="552"/>
      <c r="H20" s="549"/>
    </row>
    <row r="21" spans="1:8" ht="9" customHeight="1">
      <c r="A21" s="535"/>
      <c r="B21" s="457"/>
      <c r="C21" s="458"/>
      <c r="D21" s="542"/>
      <c r="E21" s="556"/>
      <c r="F21" s="542"/>
      <c r="G21" s="546" t="s">
        <v>48</v>
      </c>
      <c r="H21" s="549"/>
    </row>
    <row r="22" spans="1:8" ht="9" customHeight="1">
      <c r="A22" s="535"/>
      <c r="B22" s="457"/>
      <c r="C22" s="458"/>
      <c r="D22" s="542"/>
      <c r="E22" s="556"/>
      <c r="F22" s="542"/>
      <c r="G22" s="547"/>
      <c r="H22" s="549"/>
    </row>
    <row r="23" spans="1:8" ht="9" customHeight="1">
      <c r="A23" s="535"/>
      <c r="B23" s="543" t="s">
        <v>49</v>
      </c>
      <c r="C23" s="545">
        <f>C43</f>
        <v>313</v>
      </c>
      <c r="D23" s="542"/>
      <c r="E23" s="556"/>
      <c r="F23" s="542"/>
      <c r="G23" s="551" t="s">
        <v>13</v>
      </c>
      <c r="H23" s="549"/>
    </row>
    <row r="24" spans="1:8" ht="9" customHeight="1">
      <c r="A24" s="535"/>
      <c r="B24" s="543"/>
      <c r="C24" s="466"/>
      <c r="D24" s="542"/>
      <c r="E24" s="556"/>
      <c r="F24" s="542" t="s">
        <v>13</v>
      </c>
      <c r="G24" s="551"/>
      <c r="H24" s="549"/>
    </row>
    <row r="25" spans="1:8" ht="9" customHeight="1">
      <c r="A25" s="536"/>
      <c r="B25" s="544"/>
      <c r="C25" s="467"/>
      <c r="D25" s="553"/>
      <c r="E25" s="557"/>
      <c r="F25" s="553"/>
      <c r="G25" s="552"/>
      <c r="H25" s="550"/>
    </row>
    <row r="26" spans="1:8" ht="9" customHeight="1">
      <c r="A26" s="534" t="s">
        <v>14</v>
      </c>
      <c r="B26" s="537" t="str">
        <f>B44</f>
        <v>STRUM, Elliot (NS)</v>
      </c>
      <c r="C26" s="456"/>
      <c r="D26" s="554"/>
      <c r="E26" s="554"/>
      <c r="F26" s="555"/>
      <c r="G26" s="546" t="s">
        <v>47</v>
      </c>
      <c r="H26" s="548"/>
    </row>
    <row r="27" spans="1:8" ht="9" customHeight="1">
      <c r="A27" s="535"/>
      <c r="B27" s="457"/>
      <c r="C27" s="458"/>
      <c r="D27" s="542"/>
      <c r="E27" s="542"/>
      <c r="F27" s="556"/>
      <c r="G27" s="547"/>
      <c r="H27" s="549"/>
    </row>
    <row r="28" spans="1:8" ht="9" customHeight="1">
      <c r="A28" s="535"/>
      <c r="B28" s="457"/>
      <c r="C28" s="458"/>
      <c r="D28" s="542"/>
      <c r="E28" s="542"/>
      <c r="F28" s="556"/>
      <c r="G28" s="551"/>
      <c r="H28" s="549"/>
    </row>
    <row r="29" spans="1:8" ht="9" customHeight="1">
      <c r="A29" s="535"/>
      <c r="B29" s="457"/>
      <c r="C29" s="458"/>
      <c r="D29" s="542"/>
      <c r="E29" s="542"/>
      <c r="F29" s="556"/>
      <c r="G29" s="551"/>
      <c r="H29" s="549"/>
    </row>
    <row r="30" spans="1:8" ht="9" customHeight="1">
      <c r="A30" s="535"/>
      <c r="B30" s="457"/>
      <c r="C30" s="458"/>
      <c r="D30" s="542"/>
      <c r="E30" s="542"/>
      <c r="F30" s="556"/>
      <c r="G30" s="552"/>
      <c r="H30" s="549"/>
    </row>
    <row r="31" spans="1:8" ht="9" customHeight="1">
      <c r="A31" s="535"/>
      <c r="B31" s="457"/>
      <c r="C31" s="458"/>
      <c r="D31" s="542"/>
      <c r="E31" s="542"/>
      <c r="F31" s="556"/>
      <c r="G31" s="546" t="s">
        <v>48</v>
      </c>
      <c r="H31" s="549"/>
    </row>
    <row r="32" spans="1:8" ht="9" customHeight="1">
      <c r="A32" s="535"/>
      <c r="B32" s="457"/>
      <c r="C32" s="458"/>
      <c r="D32" s="542"/>
      <c r="E32" s="542"/>
      <c r="F32" s="556"/>
      <c r="G32" s="547"/>
      <c r="H32" s="549"/>
    </row>
    <row r="33" spans="1:8" ht="9" customHeight="1">
      <c r="A33" s="535"/>
      <c r="B33" s="464" t="s">
        <v>49</v>
      </c>
      <c r="C33" s="545">
        <f>C44</f>
        <v>157</v>
      </c>
      <c r="D33" s="542"/>
      <c r="E33" s="542"/>
      <c r="F33" s="556"/>
      <c r="G33" s="551" t="s">
        <v>13</v>
      </c>
      <c r="H33" s="549"/>
    </row>
    <row r="34" spans="1:8" ht="9" customHeight="1">
      <c r="A34" s="535"/>
      <c r="B34" s="464"/>
      <c r="C34" s="466"/>
      <c r="D34" s="542" t="s">
        <v>13</v>
      </c>
      <c r="E34" s="542" t="s">
        <v>13</v>
      </c>
      <c r="F34" s="556"/>
      <c r="G34" s="551"/>
      <c r="H34" s="549"/>
    </row>
    <row r="35" spans="1:8" ht="9" customHeight="1">
      <c r="A35" s="536"/>
      <c r="B35" s="465"/>
      <c r="C35" s="467"/>
      <c r="D35" s="553"/>
      <c r="E35" s="553"/>
      <c r="F35" s="557"/>
      <c r="G35" s="552"/>
      <c r="H35" s="550"/>
    </row>
    <row r="36" spans="1:8" ht="12.75" customHeight="1"/>
    <row r="37" spans="1:8" ht="12.75" customHeight="1"/>
    <row r="42" spans="1:8">
      <c r="A42" s="64">
        <v>1</v>
      </c>
      <c r="B42" s="400" t="s">
        <v>282</v>
      </c>
      <c r="C42" s="399">
        <v>507</v>
      </c>
    </row>
    <row r="43" spans="1:8">
      <c r="A43" s="64">
        <v>2</v>
      </c>
      <c r="B43" s="400" t="s">
        <v>236</v>
      </c>
      <c r="C43" s="399">
        <v>313</v>
      </c>
    </row>
    <row r="44" spans="1:8">
      <c r="A44" s="64">
        <v>3</v>
      </c>
      <c r="B44" s="400" t="s">
        <v>328</v>
      </c>
      <c r="C44" s="399">
        <v>157</v>
      </c>
    </row>
  </sheetData>
  <mergeCells count="61">
    <mergeCell ref="B33:B35"/>
    <mergeCell ref="C33:C35"/>
    <mergeCell ref="G33:G35"/>
    <mergeCell ref="D34:D35"/>
    <mergeCell ref="E34:E35"/>
    <mergeCell ref="H26:H35"/>
    <mergeCell ref="D28:D29"/>
    <mergeCell ref="E28:E29"/>
    <mergeCell ref="G28:G30"/>
    <mergeCell ref="D30:D31"/>
    <mergeCell ref="E30:E31"/>
    <mergeCell ref="G31:G32"/>
    <mergeCell ref="D32:D33"/>
    <mergeCell ref="E32:E33"/>
    <mergeCell ref="C23:C25"/>
    <mergeCell ref="G23:G25"/>
    <mergeCell ref="D24:D25"/>
    <mergeCell ref="F24:F25"/>
    <mergeCell ref="A26:A35"/>
    <mergeCell ref="B26:C32"/>
    <mergeCell ref="D26:D27"/>
    <mergeCell ref="E26:E27"/>
    <mergeCell ref="F26:F35"/>
    <mergeCell ref="G26:G27"/>
    <mergeCell ref="H16:H25"/>
    <mergeCell ref="D18:D19"/>
    <mergeCell ref="F18:F19"/>
    <mergeCell ref="G18:G20"/>
    <mergeCell ref="D20:D21"/>
    <mergeCell ref="F20:F21"/>
    <mergeCell ref="G21:G22"/>
    <mergeCell ref="D22:D23"/>
    <mergeCell ref="F22:F23"/>
    <mergeCell ref="G13:G15"/>
    <mergeCell ref="E14:E15"/>
    <mergeCell ref="F14:F15"/>
    <mergeCell ref="A16:A25"/>
    <mergeCell ref="B16:C22"/>
    <mergeCell ref="D16:D17"/>
    <mergeCell ref="E16:E25"/>
    <mergeCell ref="F16:F17"/>
    <mergeCell ref="G16:G17"/>
    <mergeCell ref="B23:B25"/>
    <mergeCell ref="G6:G7"/>
    <mergeCell ref="H6:H15"/>
    <mergeCell ref="E8:E9"/>
    <mergeCell ref="F8:F9"/>
    <mergeCell ref="G8:G10"/>
    <mergeCell ref="E10:E11"/>
    <mergeCell ref="F10:F11"/>
    <mergeCell ref="G11:G12"/>
    <mergeCell ref="E12:E13"/>
    <mergeCell ref="F12:F13"/>
    <mergeCell ref="B5:C5"/>
    <mergeCell ref="A6:A15"/>
    <mergeCell ref="B6:C12"/>
    <mergeCell ref="D6:D15"/>
    <mergeCell ref="E6:E7"/>
    <mergeCell ref="F6:F7"/>
    <mergeCell ref="B13:B15"/>
    <mergeCell ref="C13:C15"/>
  </mergeCells>
  <pageMargins left="0.7" right="0.7" top="0.75" bottom="0.75" header="0.5" footer="0.5"/>
  <pageSetup orientation="landscape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8AAC-4D66-4B46-B1A0-3387C65A880B}">
  <dimension ref="A1:J44"/>
  <sheetViews>
    <sheetView workbookViewId="0">
      <selection activeCell="E2" sqref="E2"/>
    </sheetView>
  </sheetViews>
  <sheetFormatPr baseColWidth="10" defaultColWidth="8.83203125" defaultRowHeight="16"/>
  <cols>
    <col min="1" max="1" width="3.33203125" style="64" customWidth="1"/>
    <col min="2" max="2" width="30.1640625" style="64" customWidth="1"/>
    <col min="3" max="3" width="5.6640625" style="64" customWidth="1"/>
    <col min="4" max="8" width="13.33203125" style="64" customWidth="1"/>
    <col min="9" max="9" width="3.1640625" style="64" customWidth="1"/>
    <col min="10" max="12" width="7.6640625" style="64" customWidth="1"/>
    <col min="13" max="16384" width="8.83203125" style="64"/>
  </cols>
  <sheetData>
    <row r="1" spans="1:10" ht="17" thickBot="1">
      <c r="D1" s="232" t="s">
        <v>82</v>
      </c>
      <c r="E1" s="138" t="s">
        <v>147</v>
      </c>
      <c r="F1" s="232">
        <v>12</v>
      </c>
      <c r="G1" s="94"/>
    </row>
    <row r="2" spans="1:10">
      <c r="B2" s="155"/>
      <c r="C2" s="156"/>
      <c r="D2" s="228" t="e">
        <f>#REF!</f>
        <v>#REF!</v>
      </c>
      <c r="E2" s="231" t="s">
        <v>38</v>
      </c>
      <c r="F2" s="137" t="e">
        <f>#REF!</f>
        <v>#REF!</v>
      </c>
      <c r="G2" s="137"/>
    </row>
    <row r="3" spans="1:10" ht="9.75" customHeight="1" thickBot="1">
      <c r="A3" s="157"/>
      <c r="B3" s="157"/>
      <c r="C3" s="157"/>
      <c r="D3" s="157"/>
      <c r="E3" s="157"/>
      <c r="F3" s="157"/>
      <c r="G3" s="157"/>
      <c r="H3" s="157"/>
    </row>
    <row r="4" spans="1:10" ht="9.75" customHeight="1" thickTop="1"/>
    <row r="5" spans="1:10" ht="15" customHeight="1">
      <c r="A5" s="158"/>
      <c r="B5" s="532" t="s">
        <v>44</v>
      </c>
      <c r="C5" s="533"/>
      <c r="D5" s="158" t="s">
        <v>5</v>
      </c>
      <c r="E5" s="158" t="s">
        <v>6</v>
      </c>
      <c r="F5" s="158" t="s">
        <v>14</v>
      </c>
      <c r="G5" s="158" t="s">
        <v>45</v>
      </c>
      <c r="H5" s="158" t="s">
        <v>46</v>
      </c>
      <c r="I5" s="159"/>
      <c r="J5" s="160"/>
    </row>
    <row r="6" spans="1:10" ht="9" customHeight="1">
      <c r="A6" s="534" t="s">
        <v>5</v>
      </c>
      <c r="B6" s="537" t="str">
        <f>B42</f>
        <v>LUO, Isaac (NS)</v>
      </c>
      <c r="C6" s="456"/>
      <c r="D6" s="538"/>
      <c r="E6" s="541"/>
      <c r="F6" s="541"/>
      <c r="G6" s="546" t="s">
        <v>47</v>
      </c>
      <c r="H6" s="548"/>
    </row>
    <row r="7" spans="1:10" ht="9" customHeight="1">
      <c r="A7" s="535"/>
      <c r="B7" s="457"/>
      <c r="C7" s="458"/>
      <c r="D7" s="539"/>
      <c r="E7" s="542"/>
      <c r="F7" s="542"/>
      <c r="G7" s="547"/>
      <c r="H7" s="549"/>
    </row>
    <row r="8" spans="1:10" ht="9" customHeight="1">
      <c r="A8" s="535"/>
      <c r="B8" s="457"/>
      <c r="C8" s="458"/>
      <c r="D8" s="539"/>
      <c r="E8" s="542"/>
      <c r="F8" s="542"/>
      <c r="G8" s="551"/>
      <c r="H8" s="549"/>
    </row>
    <row r="9" spans="1:10" ht="9" customHeight="1">
      <c r="A9" s="535"/>
      <c r="B9" s="457"/>
      <c r="C9" s="458"/>
      <c r="D9" s="539"/>
      <c r="E9" s="542"/>
      <c r="F9" s="542"/>
      <c r="G9" s="551"/>
      <c r="H9" s="549"/>
    </row>
    <row r="10" spans="1:10" ht="9" customHeight="1">
      <c r="A10" s="535"/>
      <c r="B10" s="457"/>
      <c r="C10" s="458"/>
      <c r="D10" s="539"/>
      <c r="E10" s="542"/>
      <c r="F10" s="542"/>
      <c r="G10" s="552"/>
      <c r="H10" s="549"/>
    </row>
    <row r="11" spans="1:10" ht="9" customHeight="1">
      <c r="A11" s="535"/>
      <c r="B11" s="457"/>
      <c r="C11" s="458"/>
      <c r="D11" s="539"/>
      <c r="E11" s="542"/>
      <c r="F11" s="542"/>
      <c r="G11" s="546" t="s">
        <v>48</v>
      </c>
      <c r="H11" s="549"/>
    </row>
    <row r="12" spans="1:10" ht="9" customHeight="1">
      <c r="A12" s="535"/>
      <c r="B12" s="457"/>
      <c r="C12" s="458"/>
      <c r="D12" s="539"/>
      <c r="E12" s="542"/>
      <c r="F12" s="542"/>
      <c r="G12" s="547"/>
      <c r="H12" s="549"/>
    </row>
    <row r="13" spans="1:10" ht="9" customHeight="1">
      <c r="A13" s="535"/>
      <c r="B13" s="543" t="s">
        <v>49</v>
      </c>
      <c r="C13" s="545">
        <f>C42</f>
        <v>507</v>
      </c>
      <c r="D13" s="539"/>
      <c r="E13" s="542"/>
      <c r="F13" s="542"/>
      <c r="G13" s="551" t="s">
        <v>13</v>
      </c>
      <c r="H13" s="549"/>
    </row>
    <row r="14" spans="1:10" ht="9" customHeight="1">
      <c r="A14" s="535"/>
      <c r="B14" s="543"/>
      <c r="C14" s="466"/>
      <c r="D14" s="539"/>
      <c r="E14" s="542" t="s">
        <v>13</v>
      </c>
      <c r="F14" s="542" t="s">
        <v>13</v>
      </c>
      <c r="G14" s="551"/>
      <c r="H14" s="549"/>
    </row>
    <row r="15" spans="1:10" ht="9" customHeight="1">
      <c r="A15" s="536"/>
      <c r="B15" s="544"/>
      <c r="C15" s="467"/>
      <c r="D15" s="540"/>
      <c r="E15" s="553"/>
      <c r="F15" s="553"/>
      <c r="G15" s="552"/>
      <c r="H15" s="550"/>
    </row>
    <row r="16" spans="1:10" ht="9" customHeight="1">
      <c r="A16" s="534" t="s">
        <v>6</v>
      </c>
      <c r="B16" s="537" t="str">
        <f>B43</f>
        <v>CHEN, Jiashu (NS)</v>
      </c>
      <c r="C16" s="456"/>
      <c r="D16" s="554"/>
      <c r="E16" s="555"/>
      <c r="F16" s="554"/>
      <c r="G16" s="546" t="s">
        <v>47</v>
      </c>
      <c r="H16" s="548"/>
    </row>
    <row r="17" spans="1:8" ht="9" customHeight="1">
      <c r="A17" s="535"/>
      <c r="B17" s="457"/>
      <c r="C17" s="458"/>
      <c r="D17" s="542"/>
      <c r="E17" s="556"/>
      <c r="F17" s="542"/>
      <c r="G17" s="547"/>
      <c r="H17" s="549"/>
    </row>
    <row r="18" spans="1:8" ht="9" customHeight="1">
      <c r="A18" s="535"/>
      <c r="B18" s="457"/>
      <c r="C18" s="458"/>
      <c r="D18" s="542"/>
      <c r="E18" s="556"/>
      <c r="F18" s="542"/>
      <c r="G18" s="551"/>
      <c r="H18" s="549"/>
    </row>
    <row r="19" spans="1:8" ht="9" customHeight="1">
      <c r="A19" s="535"/>
      <c r="B19" s="457"/>
      <c r="C19" s="458"/>
      <c r="D19" s="542"/>
      <c r="E19" s="556"/>
      <c r="F19" s="542"/>
      <c r="G19" s="551"/>
      <c r="H19" s="549"/>
    </row>
    <row r="20" spans="1:8" ht="9" customHeight="1">
      <c r="A20" s="535"/>
      <c r="B20" s="457"/>
      <c r="C20" s="458"/>
      <c r="D20" s="542"/>
      <c r="E20" s="556"/>
      <c r="F20" s="542"/>
      <c r="G20" s="552"/>
      <c r="H20" s="549"/>
    </row>
    <row r="21" spans="1:8" ht="9" customHeight="1">
      <c r="A21" s="535"/>
      <c r="B21" s="457"/>
      <c r="C21" s="458"/>
      <c r="D21" s="542"/>
      <c r="E21" s="556"/>
      <c r="F21" s="542"/>
      <c r="G21" s="546" t="s">
        <v>48</v>
      </c>
      <c r="H21" s="549"/>
    </row>
    <row r="22" spans="1:8" ht="9" customHeight="1">
      <c r="A22" s="535"/>
      <c r="B22" s="457"/>
      <c r="C22" s="458"/>
      <c r="D22" s="542"/>
      <c r="E22" s="556"/>
      <c r="F22" s="542"/>
      <c r="G22" s="547"/>
      <c r="H22" s="549"/>
    </row>
    <row r="23" spans="1:8" ht="9" customHeight="1">
      <c r="A23" s="535"/>
      <c r="B23" s="543" t="s">
        <v>49</v>
      </c>
      <c r="C23" s="545">
        <f>C43</f>
        <v>313</v>
      </c>
      <c r="D23" s="542"/>
      <c r="E23" s="556"/>
      <c r="F23" s="542"/>
      <c r="G23" s="551" t="s">
        <v>13</v>
      </c>
      <c r="H23" s="549"/>
    </row>
    <row r="24" spans="1:8" ht="9" customHeight="1">
      <c r="A24" s="535"/>
      <c r="B24" s="543"/>
      <c r="C24" s="466"/>
      <c r="D24" s="542"/>
      <c r="E24" s="556"/>
      <c r="F24" s="542" t="s">
        <v>13</v>
      </c>
      <c r="G24" s="551"/>
      <c r="H24" s="549"/>
    </row>
    <row r="25" spans="1:8" ht="9" customHeight="1">
      <c r="A25" s="536"/>
      <c r="B25" s="544"/>
      <c r="C25" s="467"/>
      <c r="D25" s="553"/>
      <c r="E25" s="557"/>
      <c r="F25" s="553"/>
      <c r="G25" s="552"/>
      <c r="H25" s="550"/>
    </row>
    <row r="26" spans="1:8" ht="9" customHeight="1">
      <c r="A26" s="534" t="s">
        <v>14</v>
      </c>
      <c r="B26" s="537" t="str">
        <f>B44</f>
        <v>STRUM, Elliot (NS)</v>
      </c>
      <c r="C26" s="456"/>
      <c r="D26" s="554"/>
      <c r="E26" s="554"/>
      <c r="F26" s="555"/>
      <c r="G26" s="546" t="s">
        <v>47</v>
      </c>
      <c r="H26" s="548"/>
    </row>
    <row r="27" spans="1:8" ht="9" customHeight="1">
      <c r="A27" s="535"/>
      <c r="B27" s="457"/>
      <c r="C27" s="458"/>
      <c r="D27" s="542"/>
      <c r="E27" s="542"/>
      <c r="F27" s="556"/>
      <c r="G27" s="547"/>
      <c r="H27" s="549"/>
    </row>
    <row r="28" spans="1:8" ht="9" customHeight="1">
      <c r="A28" s="535"/>
      <c r="B28" s="457"/>
      <c r="C28" s="458"/>
      <c r="D28" s="542"/>
      <c r="E28" s="542"/>
      <c r="F28" s="556"/>
      <c r="G28" s="551"/>
      <c r="H28" s="549"/>
    </row>
    <row r="29" spans="1:8" ht="9" customHeight="1">
      <c r="A29" s="535"/>
      <c r="B29" s="457"/>
      <c r="C29" s="458"/>
      <c r="D29" s="542"/>
      <c r="E29" s="542"/>
      <c r="F29" s="556"/>
      <c r="G29" s="551"/>
      <c r="H29" s="549"/>
    </row>
    <row r="30" spans="1:8" ht="9" customHeight="1">
      <c r="A30" s="535"/>
      <c r="B30" s="457"/>
      <c r="C30" s="458"/>
      <c r="D30" s="542"/>
      <c r="E30" s="542"/>
      <c r="F30" s="556"/>
      <c r="G30" s="552"/>
      <c r="H30" s="549"/>
    </row>
    <row r="31" spans="1:8" ht="9" customHeight="1">
      <c r="A31" s="535"/>
      <c r="B31" s="457"/>
      <c r="C31" s="458"/>
      <c r="D31" s="542"/>
      <c r="E31" s="542"/>
      <c r="F31" s="556"/>
      <c r="G31" s="546" t="s">
        <v>48</v>
      </c>
      <c r="H31" s="549"/>
    </row>
    <row r="32" spans="1:8" ht="9" customHeight="1">
      <c r="A32" s="535"/>
      <c r="B32" s="457"/>
      <c r="C32" s="458"/>
      <c r="D32" s="542"/>
      <c r="E32" s="542"/>
      <c r="F32" s="556"/>
      <c r="G32" s="547"/>
      <c r="H32" s="549"/>
    </row>
    <row r="33" spans="1:8" ht="9" customHeight="1">
      <c r="A33" s="535"/>
      <c r="B33" s="464" t="s">
        <v>49</v>
      </c>
      <c r="C33" s="545">
        <f>C44</f>
        <v>157</v>
      </c>
      <c r="D33" s="542"/>
      <c r="E33" s="542"/>
      <c r="F33" s="556"/>
      <c r="G33" s="551" t="s">
        <v>13</v>
      </c>
      <c r="H33" s="549"/>
    </row>
    <row r="34" spans="1:8" ht="9" customHeight="1">
      <c r="A34" s="535"/>
      <c r="B34" s="464"/>
      <c r="C34" s="466"/>
      <c r="D34" s="542" t="s">
        <v>13</v>
      </c>
      <c r="E34" s="542" t="s">
        <v>13</v>
      </c>
      <c r="F34" s="556"/>
      <c r="G34" s="551"/>
      <c r="H34" s="549"/>
    </row>
    <row r="35" spans="1:8" ht="9" customHeight="1">
      <c r="A35" s="536"/>
      <c r="B35" s="465"/>
      <c r="C35" s="467"/>
      <c r="D35" s="553"/>
      <c r="E35" s="553"/>
      <c r="F35" s="557"/>
      <c r="G35" s="552"/>
      <c r="H35" s="550"/>
    </row>
    <row r="36" spans="1:8" ht="12.75" customHeight="1"/>
    <row r="37" spans="1:8" ht="12.75" customHeight="1"/>
    <row r="42" spans="1:8">
      <c r="A42" s="64">
        <v>1</v>
      </c>
      <c r="B42" s="400" t="s">
        <v>282</v>
      </c>
      <c r="C42" s="399">
        <v>507</v>
      </c>
    </row>
    <row r="43" spans="1:8">
      <c r="A43" s="64">
        <v>2</v>
      </c>
      <c r="B43" s="400" t="s">
        <v>236</v>
      </c>
      <c r="C43" s="399">
        <v>313</v>
      </c>
    </row>
    <row r="44" spans="1:8">
      <c r="A44" s="64">
        <v>3</v>
      </c>
      <c r="B44" s="400" t="s">
        <v>328</v>
      </c>
      <c r="C44" s="399">
        <v>157</v>
      </c>
    </row>
  </sheetData>
  <mergeCells count="61">
    <mergeCell ref="G26:G27"/>
    <mergeCell ref="H26:H35"/>
    <mergeCell ref="D28:D29"/>
    <mergeCell ref="E28:E29"/>
    <mergeCell ref="G28:G30"/>
    <mergeCell ref="D30:D31"/>
    <mergeCell ref="E30:E31"/>
    <mergeCell ref="G31:G32"/>
    <mergeCell ref="D32:D33"/>
    <mergeCell ref="E32:E33"/>
    <mergeCell ref="G33:G35"/>
    <mergeCell ref="D34:D35"/>
    <mergeCell ref="E34:E35"/>
    <mergeCell ref="A26:A35"/>
    <mergeCell ref="B26:C32"/>
    <mergeCell ref="D26:D27"/>
    <mergeCell ref="E26:E27"/>
    <mergeCell ref="F26:F35"/>
    <mergeCell ref="B33:B35"/>
    <mergeCell ref="C33:C35"/>
    <mergeCell ref="G16:G17"/>
    <mergeCell ref="B23:B25"/>
    <mergeCell ref="H16:H25"/>
    <mergeCell ref="D18:D19"/>
    <mergeCell ref="F18:F19"/>
    <mergeCell ref="G18:G20"/>
    <mergeCell ref="D20:D21"/>
    <mergeCell ref="F20:F21"/>
    <mergeCell ref="G21:G22"/>
    <mergeCell ref="D22:D23"/>
    <mergeCell ref="F22:F23"/>
    <mergeCell ref="C23:C25"/>
    <mergeCell ref="G23:G25"/>
    <mergeCell ref="D24:D25"/>
    <mergeCell ref="F24:F25"/>
    <mergeCell ref="A16:A25"/>
    <mergeCell ref="B16:C22"/>
    <mergeCell ref="D16:D17"/>
    <mergeCell ref="E16:E25"/>
    <mergeCell ref="F16:F17"/>
    <mergeCell ref="G6:G7"/>
    <mergeCell ref="H6:H15"/>
    <mergeCell ref="E8:E9"/>
    <mergeCell ref="F8:F9"/>
    <mergeCell ref="G8:G10"/>
    <mergeCell ref="E10:E11"/>
    <mergeCell ref="F10:F11"/>
    <mergeCell ref="G11:G12"/>
    <mergeCell ref="E12:E13"/>
    <mergeCell ref="F12:F13"/>
    <mergeCell ref="F6:F7"/>
    <mergeCell ref="G13:G15"/>
    <mergeCell ref="E14:E15"/>
    <mergeCell ref="F14:F15"/>
    <mergeCell ref="B5:C5"/>
    <mergeCell ref="A6:A15"/>
    <mergeCell ref="B6:C12"/>
    <mergeCell ref="D6:D15"/>
    <mergeCell ref="E6:E7"/>
    <mergeCell ref="B13:B15"/>
    <mergeCell ref="C13:C15"/>
  </mergeCells>
  <pageMargins left="0.7" right="0.7" top="0.75" bottom="0.75" header="0.5" footer="0.5"/>
  <pageSetup orientation="landscape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3"/>
  <sheetViews>
    <sheetView workbookViewId="0">
      <selection activeCell="I6" sqref="I6"/>
    </sheetView>
  </sheetViews>
  <sheetFormatPr baseColWidth="10" defaultColWidth="8.83203125" defaultRowHeight="16"/>
  <cols>
    <col min="1" max="1" width="2.1640625" style="95" bestFit="1" customWidth="1"/>
    <col min="2" max="2" width="23.5" style="95" customWidth="1"/>
    <col min="3" max="3" width="7.83203125" style="95" customWidth="1"/>
    <col min="4" max="4" width="3.5" style="95" customWidth="1"/>
    <col min="5" max="5" width="5" style="92" bestFit="1" customWidth="1"/>
    <col min="6" max="7" width="9.5" style="95" customWidth="1"/>
    <col min="8" max="9" width="14" style="95" customWidth="1"/>
    <col min="10" max="10" width="13.83203125" style="95" customWidth="1"/>
    <col min="11" max="16384" width="8.83203125" style="95"/>
  </cols>
  <sheetData>
    <row r="1" spans="1:10" ht="18" customHeight="1" thickBot="1">
      <c r="B1" s="89" t="s">
        <v>36</v>
      </c>
      <c r="C1" s="115" t="s">
        <v>33</v>
      </c>
      <c r="F1" s="232" t="s">
        <v>82</v>
      </c>
      <c r="G1" s="138" t="s">
        <v>167</v>
      </c>
      <c r="H1" s="232">
        <v>13</v>
      </c>
    </row>
    <row r="2" spans="1:10" ht="18" customHeight="1">
      <c r="A2" s="95">
        <v>1</v>
      </c>
      <c r="B2" s="400" t="s">
        <v>178</v>
      </c>
      <c r="C2" s="398">
        <v>982</v>
      </c>
      <c r="D2" s="95">
        <v>1</v>
      </c>
      <c r="F2" s="228" t="e">
        <f>#REF!</f>
        <v>#REF!</v>
      </c>
      <c r="G2" s="231" t="s">
        <v>38</v>
      </c>
      <c r="H2" s="137" t="e">
        <f>#REF!</f>
        <v>#REF!</v>
      </c>
    </row>
    <row r="3" spans="1:10" ht="18" customHeight="1">
      <c r="A3" s="95">
        <v>2</v>
      </c>
      <c r="B3" s="400" t="s">
        <v>234</v>
      </c>
      <c r="C3" s="399">
        <v>359</v>
      </c>
      <c r="D3" s="95">
        <v>2</v>
      </c>
    </row>
    <row r="4" spans="1:10" ht="18" customHeight="1">
      <c r="A4" s="95">
        <v>3</v>
      </c>
      <c r="B4" s="400" t="s">
        <v>327</v>
      </c>
      <c r="C4" s="399">
        <v>167</v>
      </c>
      <c r="D4" s="95">
        <v>2</v>
      </c>
    </row>
    <row r="5" spans="1:10" ht="18" customHeight="1">
      <c r="A5" s="95">
        <v>4</v>
      </c>
      <c r="B5" s="400" t="s">
        <v>334</v>
      </c>
      <c r="C5" s="399">
        <v>0</v>
      </c>
      <c r="D5" s="95">
        <v>1</v>
      </c>
      <c r="E5" s="92" t="s">
        <v>39</v>
      </c>
      <c r="F5" s="94"/>
      <c r="G5" s="94"/>
    </row>
    <row r="6" spans="1:10" ht="18" customHeight="1">
      <c r="A6" s="95">
        <v>5</v>
      </c>
      <c r="B6" s="400" t="s">
        <v>333</v>
      </c>
      <c r="C6" s="399">
        <v>0</v>
      </c>
      <c r="D6" s="95">
        <v>2</v>
      </c>
      <c r="G6" s="97"/>
    </row>
    <row r="7" spans="1:10" ht="18" customHeight="1" thickBot="1">
      <c r="A7" s="95">
        <v>6</v>
      </c>
      <c r="B7" s="629"/>
      <c r="C7" s="629"/>
      <c r="G7" s="99"/>
      <c r="H7" s="101"/>
    </row>
    <row r="8" spans="1:10" ht="18" customHeight="1">
      <c r="A8" s="95">
        <v>7</v>
      </c>
      <c r="B8" s="280"/>
      <c r="C8" s="628"/>
      <c r="E8" s="92" t="s">
        <v>41</v>
      </c>
      <c r="F8" s="94"/>
      <c r="G8" s="98"/>
      <c r="H8" s="632" t="s">
        <v>222</v>
      </c>
    </row>
    <row r="9" spans="1:10" ht="18" customHeight="1" thickBot="1">
      <c r="A9" s="95">
        <v>8</v>
      </c>
      <c r="B9" s="126"/>
      <c r="C9" s="630"/>
      <c r="H9" s="99"/>
      <c r="I9" s="101"/>
    </row>
    <row r="10" spans="1:10" ht="18" customHeight="1">
      <c r="H10" s="99"/>
      <c r="I10" s="102"/>
    </row>
    <row r="11" spans="1:10" ht="18" customHeight="1">
      <c r="H11" s="99"/>
      <c r="I11" s="99"/>
    </row>
    <row r="12" spans="1:10" ht="18" customHeight="1">
      <c r="E12" s="92" t="s">
        <v>41</v>
      </c>
      <c r="F12" s="94"/>
      <c r="G12" s="94"/>
      <c r="H12" s="99"/>
      <c r="I12" s="99"/>
    </row>
    <row r="13" spans="1:10" ht="18" customHeight="1">
      <c r="G13" s="97"/>
      <c r="H13" s="99"/>
      <c r="I13" s="99"/>
    </row>
    <row r="14" spans="1:10" ht="18" customHeight="1" thickBot="1">
      <c r="G14" s="99"/>
      <c r="H14" s="103"/>
      <c r="I14" s="99"/>
    </row>
    <row r="15" spans="1:10" ht="18" customHeight="1">
      <c r="E15" s="92" t="s">
        <v>42</v>
      </c>
      <c r="F15" s="94"/>
      <c r="G15" s="98"/>
      <c r="H15" s="616" t="s">
        <v>305</v>
      </c>
      <c r="I15" s="99"/>
    </row>
    <row r="16" spans="1:10" ht="18" customHeight="1" thickBot="1">
      <c r="I16" s="99"/>
      <c r="J16" s="100"/>
    </row>
    <row r="17" spans="2:9" ht="18" customHeight="1">
      <c r="E17" s="92" t="s">
        <v>42</v>
      </c>
      <c r="F17" s="94"/>
      <c r="G17" s="94"/>
      <c r="I17" s="99"/>
    </row>
    <row r="18" spans="2:9" ht="18" customHeight="1">
      <c r="G18" s="97"/>
      <c r="I18" s="99"/>
    </row>
    <row r="19" spans="2:9" ht="18" customHeight="1" thickBot="1">
      <c r="G19" s="99"/>
      <c r="H19" s="101"/>
      <c r="I19" s="99"/>
    </row>
    <row r="20" spans="2:9" ht="18" customHeight="1">
      <c r="B20" s="114" t="s">
        <v>115</v>
      </c>
      <c r="C20" s="114">
        <f>COUNTA($C$2:$C$10)</f>
        <v>5</v>
      </c>
      <c r="E20" s="92" t="s">
        <v>41</v>
      </c>
      <c r="F20" s="94"/>
      <c r="G20" s="98"/>
      <c r="H20" s="632" t="s">
        <v>306</v>
      </c>
      <c r="I20" s="99"/>
    </row>
    <row r="21" spans="2:9" ht="18" customHeight="1">
      <c r="B21" s="95" t="s">
        <v>139</v>
      </c>
      <c r="H21" s="99"/>
      <c r="I21" s="99"/>
    </row>
    <row r="22" spans="2:9" ht="18" customHeight="1" thickBot="1">
      <c r="H22" s="99"/>
      <c r="I22" s="103"/>
    </row>
    <row r="23" spans="2:9" ht="18" customHeight="1">
      <c r="H23" s="99"/>
    </row>
    <row r="24" spans="2:9" ht="18" customHeight="1">
      <c r="E24" s="92" t="s">
        <v>41</v>
      </c>
      <c r="F24" s="94"/>
      <c r="G24" s="94"/>
      <c r="H24" s="99"/>
    </row>
    <row r="25" spans="2:9" ht="18" customHeight="1">
      <c r="G25" s="97"/>
      <c r="H25" s="99"/>
    </row>
    <row r="26" spans="2:9" ht="18" customHeight="1" thickBot="1">
      <c r="G26" s="99"/>
      <c r="H26" s="103"/>
    </row>
    <row r="27" spans="2:9" ht="18" customHeight="1">
      <c r="E27" s="92" t="s">
        <v>43</v>
      </c>
      <c r="F27" s="94"/>
      <c r="G27" s="98"/>
      <c r="H27" s="616" t="s">
        <v>260</v>
      </c>
    </row>
    <row r="28" spans="2:9" ht="18" customHeight="1">
      <c r="G28" s="631"/>
    </row>
    <row r="29" spans="2:9" ht="18" customHeight="1"/>
    <row r="30" spans="2:9" ht="18" customHeight="1"/>
    <row r="31" spans="2:9" ht="18" customHeight="1"/>
    <row r="32" spans="2:9" ht="18" customHeight="1"/>
    <row r="33" ht="18" customHeight="1"/>
  </sheetData>
  <sortState xmlns:xlrd2="http://schemas.microsoft.com/office/spreadsheetml/2017/richdata2" ref="B2:C6">
    <sortCondition descending="1" ref="C2:C6"/>
  </sortState>
  <phoneticPr fontId="15" type="noConversion"/>
  <pageMargins left="0.27" right="0.57999999999999996" top="0.75" bottom="0.75" header="0.5" footer="0.5"/>
  <pageSetup orientation="landscape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93D1-9E9F-F347-AC2B-6BE3E292DBE3}">
  <dimension ref="A1:I56"/>
  <sheetViews>
    <sheetView workbookViewId="0">
      <selection activeCell="G1" sqref="G1"/>
    </sheetView>
  </sheetViews>
  <sheetFormatPr baseColWidth="10" defaultColWidth="8.83203125" defaultRowHeight="13"/>
  <cols>
    <col min="1" max="1" width="6.33203125" style="68" customWidth="1"/>
    <col min="2" max="2" width="25.33203125" style="68" customWidth="1"/>
    <col min="3" max="3" width="7.33203125" style="68" customWidth="1"/>
    <col min="4" max="9" width="10.83203125" style="68" customWidth="1"/>
    <col min="10" max="10" width="5.5" style="68" customWidth="1"/>
    <col min="11" max="11" width="7.6640625" style="68" customWidth="1"/>
    <col min="12" max="16384" width="8.83203125" style="68"/>
  </cols>
  <sheetData>
    <row r="1" spans="1:9" s="64" customFormat="1" ht="17" thickBot="1">
      <c r="D1" s="139" t="s">
        <v>82</v>
      </c>
      <c r="E1" s="140"/>
      <c r="F1" s="250">
        <v>14</v>
      </c>
      <c r="G1" s="232" t="s">
        <v>148</v>
      </c>
    </row>
    <row r="2" spans="1:9" s="64" customFormat="1" ht="16">
      <c r="D2" s="356" t="str">
        <f>[1]Registered!$AJ$55</f>
        <v>NS Provincial Championship</v>
      </c>
      <c r="E2" s="357"/>
      <c r="F2" s="141" t="s">
        <v>38</v>
      </c>
      <c r="G2" s="249" t="e">
        <f>#REF!</f>
        <v>#REF!</v>
      </c>
    </row>
    <row r="3" spans="1:9" ht="15" customHeight="1"/>
    <row r="4" spans="1:9" ht="15" customHeight="1">
      <c r="A4" s="358"/>
      <c r="B4" s="451" t="s">
        <v>44</v>
      </c>
      <c r="C4" s="452"/>
      <c r="D4" s="358" t="s">
        <v>5</v>
      </c>
      <c r="E4" s="358" t="s">
        <v>6</v>
      </c>
      <c r="F4" s="358" t="s">
        <v>14</v>
      </c>
      <c r="G4" s="358" t="s">
        <v>57</v>
      </c>
      <c r="H4" s="358" t="s">
        <v>45</v>
      </c>
      <c r="I4" s="358" t="s">
        <v>46</v>
      </c>
    </row>
    <row r="5" spans="1:9" ht="9" customHeight="1">
      <c r="A5" s="453" t="s">
        <v>5</v>
      </c>
      <c r="B5" s="478" t="str">
        <f>B53</f>
        <v>LIANG, Lindsay (NS)</v>
      </c>
      <c r="C5" s="479"/>
      <c r="D5" s="482"/>
      <c r="E5" s="485" t="s">
        <v>13</v>
      </c>
      <c r="F5" s="485" t="s">
        <v>13</v>
      </c>
      <c r="G5" s="485" t="s">
        <v>13</v>
      </c>
      <c r="H5" s="487" t="s">
        <v>47</v>
      </c>
      <c r="I5" s="468"/>
    </row>
    <row r="6" spans="1:9" ht="9" customHeight="1">
      <c r="A6" s="454"/>
      <c r="B6" s="480"/>
      <c r="C6" s="481"/>
      <c r="D6" s="483"/>
      <c r="E6" s="486"/>
      <c r="F6" s="486"/>
      <c r="G6" s="486"/>
      <c r="H6" s="488"/>
      <c r="I6" s="469"/>
    </row>
    <row r="7" spans="1:9" ht="9" customHeight="1">
      <c r="A7" s="454"/>
      <c r="B7" s="480"/>
      <c r="C7" s="481"/>
      <c r="D7" s="483"/>
      <c r="E7" s="486" t="s">
        <v>13</v>
      </c>
      <c r="F7" s="486" t="s">
        <v>13</v>
      </c>
      <c r="G7" s="486" t="s">
        <v>13</v>
      </c>
      <c r="H7" s="489" t="s">
        <v>13</v>
      </c>
      <c r="I7" s="469"/>
    </row>
    <row r="8" spans="1:9" ht="9" customHeight="1">
      <c r="A8" s="454"/>
      <c r="B8" s="480"/>
      <c r="C8" s="481"/>
      <c r="D8" s="483"/>
      <c r="E8" s="486"/>
      <c r="F8" s="486"/>
      <c r="G8" s="486"/>
      <c r="H8" s="489"/>
      <c r="I8" s="469"/>
    </row>
    <row r="9" spans="1:9" ht="9" customHeight="1">
      <c r="A9" s="454"/>
      <c r="B9" s="480"/>
      <c r="C9" s="481"/>
      <c r="D9" s="483"/>
      <c r="E9" s="486" t="s">
        <v>13</v>
      </c>
      <c r="F9" s="486" t="s">
        <v>13</v>
      </c>
      <c r="G9" s="486" t="s">
        <v>13</v>
      </c>
      <c r="H9" s="490"/>
      <c r="I9" s="469"/>
    </row>
    <row r="10" spans="1:9" ht="9" customHeight="1">
      <c r="A10" s="454"/>
      <c r="B10" s="480"/>
      <c r="C10" s="481"/>
      <c r="D10" s="483"/>
      <c r="E10" s="486"/>
      <c r="F10" s="486"/>
      <c r="G10" s="486"/>
      <c r="H10" s="487" t="s">
        <v>48</v>
      </c>
      <c r="I10" s="469"/>
    </row>
    <row r="11" spans="1:9" ht="9" customHeight="1">
      <c r="A11" s="454"/>
      <c r="B11" s="480"/>
      <c r="C11" s="481"/>
      <c r="D11" s="483"/>
      <c r="E11" s="486" t="s">
        <v>13</v>
      </c>
      <c r="F11" s="486" t="s">
        <v>13</v>
      </c>
      <c r="G11" s="486" t="s">
        <v>13</v>
      </c>
      <c r="H11" s="488"/>
      <c r="I11" s="469"/>
    </row>
    <row r="12" spans="1:9" ht="9" customHeight="1">
      <c r="A12" s="454"/>
      <c r="B12" s="491" t="s">
        <v>49</v>
      </c>
      <c r="C12" s="493">
        <f>C53</f>
        <v>280</v>
      </c>
      <c r="D12" s="483"/>
      <c r="E12" s="486"/>
      <c r="F12" s="486"/>
      <c r="G12" s="486"/>
      <c r="H12" s="489" t="s">
        <v>13</v>
      </c>
      <c r="I12" s="469"/>
    </row>
    <row r="13" spans="1:9" ht="9" customHeight="1">
      <c r="A13" s="454"/>
      <c r="B13" s="491"/>
      <c r="C13" s="494"/>
      <c r="D13" s="483"/>
      <c r="E13" s="486" t="s">
        <v>13</v>
      </c>
      <c r="F13" s="486" t="s">
        <v>13</v>
      </c>
      <c r="G13" s="486" t="s">
        <v>13</v>
      </c>
      <c r="H13" s="489"/>
      <c r="I13" s="469"/>
    </row>
    <row r="14" spans="1:9" ht="9" customHeight="1">
      <c r="A14" s="455"/>
      <c r="B14" s="492"/>
      <c r="C14" s="495"/>
      <c r="D14" s="484"/>
      <c r="E14" s="496"/>
      <c r="F14" s="496"/>
      <c r="G14" s="496"/>
      <c r="H14" s="490"/>
      <c r="I14" s="470"/>
    </row>
    <row r="15" spans="1:9" ht="9" customHeight="1">
      <c r="A15" s="453" t="s">
        <v>6</v>
      </c>
      <c r="B15" s="478" t="str">
        <f>B54</f>
        <v>LUTHRA, Gauri (NS)</v>
      </c>
      <c r="C15" s="479"/>
      <c r="D15" s="485" t="s">
        <v>13</v>
      </c>
      <c r="E15" s="497"/>
      <c r="F15" s="485" t="s">
        <v>13</v>
      </c>
      <c r="G15" s="485" t="s">
        <v>13</v>
      </c>
      <c r="H15" s="487" t="s">
        <v>47</v>
      </c>
      <c r="I15" s="468"/>
    </row>
    <row r="16" spans="1:9" ht="9" customHeight="1">
      <c r="A16" s="454"/>
      <c r="B16" s="480"/>
      <c r="C16" s="481"/>
      <c r="D16" s="486"/>
      <c r="E16" s="498"/>
      <c r="F16" s="486"/>
      <c r="G16" s="486"/>
      <c r="H16" s="488"/>
      <c r="I16" s="469"/>
    </row>
    <row r="17" spans="1:9" ht="9" customHeight="1">
      <c r="A17" s="454"/>
      <c r="B17" s="480"/>
      <c r="C17" s="481"/>
      <c r="D17" s="486" t="s">
        <v>13</v>
      </c>
      <c r="E17" s="498"/>
      <c r="F17" s="486" t="s">
        <v>13</v>
      </c>
      <c r="G17" s="486" t="s">
        <v>13</v>
      </c>
      <c r="H17" s="489" t="s">
        <v>13</v>
      </c>
      <c r="I17" s="469"/>
    </row>
    <row r="18" spans="1:9" ht="9" customHeight="1">
      <c r="A18" s="454"/>
      <c r="B18" s="480"/>
      <c r="C18" s="481"/>
      <c r="D18" s="486"/>
      <c r="E18" s="498"/>
      <c r="F18" s="486"/>
      <c r="G18" s="486"/>
      <c r="H18" s="489"/>
      <c r="I18" s="469"/>
    </row>
    <row r="19" spans="1:9" ht="9" customHeight="1">
      <c r="A19" s="454"/>
      <c r="B19" s="480"/>
      <c r="C19" s="481"/>
      <c r="D19" s="486" t="s">
        <v>13</v>
      </c>
      <c r="E19" s="498"/>
      <c r="F19" s="486" t="s">
        <v>13</v>
      </c>
      <c r="G19" s="486" t="s">
        <v>13</v>
      </c>
      <c r="H19" s="490"/>
      <c r="I19" s="469"/>
    </row>
    <row r="20" spans="1:9" ht="9" customHeight="1">
      <c r="A20" s="454"/>
      <c r="B20" s="480"/>
      <c r="C20" s="481"/>
      <c r="D20" s="486"/>
      <c r="E20" s="498"/>
      <c r="F20" s="486"/>
      <c r="G20" s="486"/>
      <c r="H20" s="487" t="s">
        <v>48</v>
      </c>
      <c r="I20" s="469"/>
    </row>
    <row r="21" spans="1:9" ht="9" customHeight="1">
      <c r="A21" s="454"/>
      <c r="B21" s="480"/>
      <c r="C21" s="481"/>
      <c r="D21" s="486" t="s">
        <v>13</v>
      </c>
      <c r="E21" s="498"/>
      <c r="F21" s="486" t="s">
        <v>13</v>
      </c>
      <c r="G21" s="486" t="s">
        <v>13</v>
      </c>
      <c r="H21" s="488"/>
      <c r="I21" s="469"/>
    </row>
    <row r="22" spans="1:9" ht="9" customHeight="1">
      <c r="A22" s="454"/>
      <c r="B22" s="491" t="s">
        <v>49</v>
      </c>
      <c r="C22" s="493">
        <f>C54</f>
        <v>167</v>
      </c>
      <c r="D22" s="486"/>
      <c r="E22" s="498"/>
      <c r="F22" s="486"/>
      <c r="G22" s="486"/>
      <c r="H22" s="489" t="s">
        <v>13</v>
      </c>
      <c r="I22" s="469"/>
    </row>
    <row r="23" spans="1:9" ht="9" customHeight="1">
      <c r="A23" s="454"/>
      <c r="B23" s="491"/>
      <c r="C23" s="494"/>
      <c r="D23" s="486" t="s">
        <v>13</v>
      </c>
      <c r="E23" s="498"/>
      <c r="F23" s="486" t="s">
        <v>13</v>
      </c>
      <c r="G23" s="486" t="s">
        <v>13</v>
      </c>
      <c r="H23" s="489"/>
      <c r="I23" s="469"/>
    </row>
    <row r="24" spans="1:9" ht="9" customHeight="1">
      <c r="A24" s="455"/>
      <c r="B24" s="492"/>
      <c r="C24" s="495"/>
      <c r="D24" s="496"/>
      <c r="E24" s="499"/>
      <c r="F24" s="496"/>
      <c r="G24" s="496"/>
      <c r="H24" s="490"/>
      <c r="I24" s="470"/>
    </row>
    <row r="25" spans="1:9" ht="9" customHeight="1">
      <c r="A25" s="453" t="s">
        <v>14</v>
      </c>
      <c r="B25" s="478" t="str">
        <f>B55</f>
        <v>VIGNESH, Renesmee (NS)</v>
      </c>
      <c r="C25" s="479"/>
      <c r="D25" s="485" t="s">
        <v>13</v>
      </c>
      <c r="E25" s="485" t="s">
        <v>13</v>
      </c>
      <c r="F25" s="497"/>
      <c r="G25" s="485" t="s">
        <v>13</v>
      </c>
      <c r="H25" s="487" t="s">
        <v>47</v>
      </c>
      <c r="I25" s="468"/>
    </row>
    <row r="26" spans="1:9" ht="9" customHeight="1">
      <c r="A26" s="454"/>
      <c r="B26" s="480"/>
      <c r="C26" s="481"/>
      <c r="D26" s="486"/>
      <c r="E26" s="486"/>
      <c r="F26" s="498"/>
      <c r="G26" s="486"/>
      <c r="H26" s="488"/>
      <c r="I26" s="469"/>
    </row>
    <row r="27" spans="1:9" ht="9" customHeight="1">
      <c r="A27" s="454"/>
      <c r="B27" s="480"/>
      <c r="C27" s="481"/>
      <c r="D27" s="486" t="s">
        <v>13</v>
      </c>
      <c r="E27" s="486" t="s">
        <v>13</v>
      </c>
      <c r="F27" s="498"/>
      <c r="G27" s="486" t="s">
        <v>13</v>
      </c>
      <c r="H27" s="489" t="s">
        <v>13</v>
      </c>
      <c r="I27" s="469"/>
    </row>
    <row r="28" spans="1:9" ht="9" customHeight="1">
      <c r="A28" s="454"/>
      <c r="B28" s="480"/>
      <c r="C28" s="481"/>
      <c r="D28" s="486"/>
      <c r="E28" s="486"/>
      <c r="F28" s="498"/>
      <c r="G28" s="486"/>
      <c r="H28" s="489"/>
      <c r="I28" s="469"/>
    </row>
    <row r="29" spans="1:9" ht="9" customHeight="1">
      <c r="A29" s="454"/>
      <c r="B29" s="480"/>
      <c r="C29" s="481"/>
      <c r="D29" s="486" t="s">
        <v>13</v>
      </c>
      <c r="E29" s="486" t="s">
        <v>13</v>
      </c>
      <c r="F29" s="498"/>
      <c r="G29" s="486" t="s">
        <v>13</v>
      </c>
      <c r="H29" s="490"/>
      <c r="I29" s="469"/>
    </row>
    <row r="30" spans="1:9" ht="9" customHeight="1">
      <c r="A30" s="454"/>
      <c r="B30" s="480"/>
      <c r="C30" s="481"/>
      <c r="D30" s="486"/>
      <c r="E30" s="486"/>
      <c r="F30" s="498"/>
      <c r="G30" s="486"/>
      <c r="H30" s="487" t="s">
        <v>48</v>
      </c>
      <c r="I30" s="469"/>
    </row>
    <row r="31" spans="1:9" ht="9" customHeight="1">
      <c r="A31" s="454"/>
      <c r="B31" s="480"/>
      <c r="C31" s="481"/>
      <c r="D31" s="486" t="s">
        <v>13</v>
      </c>
      <c r="E31" s="486" t="s">
        <v>13</v>
      </c>
      <c r="F31" s="498"/>
      <c r="G31" s="486" t="s">
        <v>13</v>
      </c>
      <c r="H31" s="488"/>
      <c r="I31" s="469"/>
    </row>
    <row r="32" spans="1:9" ht="9" customHeight="1">
      <c r="A32" s="454"/>
      <c r="B32" s="491" t="s">
        <v>49</v>
      </c>
      <c r="C32" s="493">
        <f>C55</f>
        <v>100</v>
      </c>
      <c r="D32" s="486"/>
      <c r="E32" s="486"/>
      <c r="F32" s="498"/>
      <c r="G32" s="486"/>
      <c r="H32" s="489" t="s">
        <v>13</v>
      </c>
      <c r="I32" s="469"/>
    </row>
    <row r="33" spans="1:9" ht="9" customHeight="1">
      <c r="A33" s="454"/>
      <c r="B33" s="491"/>
      <c r="C33" s="494"/>
      <c r="D33" s="486" t="s">
        <v>13</v>
      </c>
      <c r="E33" s="486" t="s">
        <v>13</v>
      </c>
      <c r="F33" s="498"/>
      <c r="G33" s="486" t="s">
        <v>13</v>
      </c>
      <c r="H33" s="489"/>
      <c r="I33" s="469"/>
    </row>
    <row r="34" spans="1:9" ht="9" customHeight="1">
      <c r="A34" s="455"/>
      <c r="B34" s="492"/>
      <c r="C34" s="495"/>
      <c r="D34" s="496"/>
      <c r="E34" s="496"/>
      <c r="F34" s="499"/>
      <c r="G34" s="496"/>
      <c r="H34" s="490"/>
      <c r="I34" s="470"/>
    </row>
    <row r="35" spans="1:9" ht="9" customHeight="1">
      <c r="A35" s="453" t="s">
        <v>57</v>
      </c>
      <c r="B35" s="478" t="str">
        <f>B56</f>
        <v>ZHAO, Melody (NS)</v>
      </c>
      <c r="C35" s="479"/>
      <c r="D35" s="485" t="s">
        <v>13</v>
      </c>
      <c r="E35" s="485" t="s">
        <v>13</v>
      </c>
      <c r="F35" s="485" t="s">
        <v>13</v>
      </c>
      <c r="G35" s="497"/>
      <c r="H35" s="487" t="s">
        <v>47</v>
      </c>
      <c r="I35" s="468"/>
    </row>
    <row r="36" spans="1:9" ht="9" customHeight="1">
      <c r="A36" s="454"/>
      <c r="B36" s="480"/>
      <c r="C36" s="481"/>
      <c r="D36" s="486"/>
      <c r="E36" s="486"/>
      <c r="F36" s="486"/>
      <c r="G36" s="498"/>
      <c r="H36" s="488"/>
      <c r="I36" s="469"/>
    </row>
    <row r="37" spans="1:9" ht="9" customHeight="1">
      <c r="A37" s="454"/>
      <c r="B37" s="480"/>
      <c r="C37" s="481"/>
      <c r="D37" s="486" t="s">
        <v>13</v>
      </c>
      <c r="E37" s="486" t="s">
        <v>13</v>
      </c>
      <c r="F37" s="486" t="s">
        <v>13</v>
      </c>
      <c r="G37" s="498"/>
      <c r="H37" s="489" t="s">
        <v>13</v>
      </c>
      <c r="I37" s="469"/>
    </row>
    <row r="38" spans="1:9" ht="9" customHeight="1">
      <c r="A38" s="454"/>
      <c r="B38" s="480"/>
      <c r="C38" s="481"/>
      <c r="D38" s="486"/>
      <c r="E38" s="486"/>
      <c r="F38" s="486"/>
      <c r="G38" s="498"/>
      <c r="H38" s="489"/>
      <c r="I38" s="469"/>
    </row>
    <row r="39" spans="1:9" ht="9" customHeight="1">
      <c r="A39" s="454"/>
      <c r="B39" s="480"/>
      <c r="C39" s="481"/>
      <c r="D39" s="486" t="s">
        <v>13</v>
      </c>
      <c r="E39" s="486" t="s">
        <v>13</v>
      </c>
      <c r="F39" s="486" t="s">
        <v>13</v>
      </c>
      <c r="G39" s="498"/>
      <c r="H39" s="490"/>
      <c r="I39" s="469"/>
    </row>
    <row r="40" spans="1:9" ht="9" customHeight="1">
      <c r="A40" s="454"/>
      <c r="B40" s="480"/>
      <c r="C40" s="481"/>
      <c r="D40" s="486"/>
      <c r="E40" s="486"/>
      <c r="F40" s="486"/>
      <c r="G40" s="498"/>
      <c r="H40" s="487" t="s">
        <v>48</v>
      </c>
      <c r="I40" s="469"/>
    </row>
    <row r="41" spans="1:9" ht="9" customHeight="1">
      <c r="A41" s="454"/>
      <c r="B41" s="480"/>
      <c r="C41" s="481"/>
      <c r="D41" s="486" t="s">
        <v>13</v>
      </c>
      <c r="E41" s="486" t="s">
        <v>13</v>
      </c>
      <c r="F41" s="486" t="s">
        <v>13</v>
      </c>
      <c r="G41" s="498"/>
      <c r="H41" s="488"/>
      <c r="I41" s="469"/>
    </row>
    <row r="42" spans="1:9" ht="9" customHeight="1">
      <c r="A42" s="454"/>
      <c r="B42" s="491" t="s">
        <v>49</v>
      </c>
      <c r="C42" s="493">
        <f>C56</f>
        <v>0</v>
      </c>
      <c r="D42" s="486"/>
      <c r="E42" s="486"/>
      <c r="F42" s="486"/>
      <c r="G42" s="498"/>
      <c r="H42" s="489" t="s">
        <v>13</v>
      </c>
      <c r="I42" s="469"/>
    </row>
    <row r="43" spans="1:9" ht="9" customHeight="1">
      <c r="A43" s="454"/>
      <c r="B43" s="491"/>
      <c r="C43" s="494"/>
      <c r="D43" s="486" t="s">
        <v>13</v>
      </c>
      <c r="E43" s="486" t="s">
        <v>13</v>
      </c>
      <c r="F43" s="486" t="s">
        <v>13</v>
      </c>
      <c r="G43" s="498"/>
      <c r="H43" s="489"/>
      <c r="I43" s="469"/>
    </row>
    <row r="44" spans="1:9" ht="9" customHeight="1">
      <c r="A44" s="455"/>
      <c r="B44" s="492"/>
      <c r="C44" s="495"/>
      <c r="D44" s="496"/>
      <c r="E44" s="496"/>
      <c r="F44" s="496"/>
      <c r="G44" s="499"/>
      <c r="H44" s="490"/>
      <c r="I44" s="470"/>
    </row>
    <row r="52" spans="1:3">
      <c r="B52" s="68" t="s">
        <v>281</v>
      </c>
      <c r="C52" s="68" t="s">
        <v>33</v>
      </c>
    </row>
    <row r="53" spans="1:3" ht="16">
      <c r="A53" s="68">
        <v>1</v>
      </c>
      <c r="B53" s="400" t="s">
        <v>185</v>
      </c>
      <c r="C53" s="398">
        <v>280</v>
      </c>
    </row>
    <row r="54" spans="1:3" ht="16">
      <c r="A54" s="68">
        <v>4</v>
      </c>
      <c r="B54" s="400" t="s">
        <v>327</v>
      </c>
      <c r="C54" s="399">
        <v>167</v>
      </c>
    </row>
    <row r="55" spans="1:3" ht="16">
      <c r="A55" s="68">
        <v>5</v>
      </c>
      <c r="B55" s="400" t="s">
        <v>332</v>
      </c>
      <c r="C55" s="399">
        <v>100</v>
      </c>
    </row>
    <row r="56" spans="1:3" ht="16">
      <c r="A56" s="68">
        <v>8</v>
      </c>
      <c r="B56" s="400" t="s">
        <v>334</v>
      </c>
      <c r="C56" s="399">
        <v>0</v>
      </c>
    </row>
  </sheetData>
  <mergeCells count="101">
    <mergeCell ref="H42:H44"/>
    <mergeCell ref="D43:D44"/>
    <mergeCell ref="E43:E44"/>
    <mergeCell ref="F43:F44"/>
    <mergeCell ref="H35:H36"/>
    <mergeCell ref="I35:I44"/>
    <mergeCell ref="D37:D38"/>
    <mergeCell ref="E37:E38"/>
    <mergeCell ref="F37:F38"/>
    <mergeCell ref="H37:H39"/>
    <mergeCell ref="D39:D40"/>
    <mergeCell ref="E39:E40"/>
    <mergeCell ref="F39:F40"/>
    <mergeCell ref="H40:H41"/>
    <mergeCell ref="A35:A44"/>
    <mergeCell ref="B35:C41"/>
    <mergeCell ref="D35:D36"/>
    <mergeCell ref="E35:E36"/>
    <mergeCell ref="F35:F36"/>
    <mergeCell ref="G35:G44"/>
    <mergeCell ref="D41:D42"/>
    <mergeCell ref="E41:E42"/>
    <mergeCell ref="F41:F42"/>
    <mergeCell ref="B42:B44"/>
    <mergeCell ref="C42:C44"/>
    <mergeCell ref="I25:I34"/>
    <mergeCell ref="D27:D28"/>
    <mergeCell ref="E27:E28"/>
    <mergeCell ref="G27:G28"/>
    <mergeCell ref="H27:H29"/>
    <mergeCell ref="D29:D30"/>
    <mergeCell ref="E29:E30"/>
    <mergeCell ref="G29:G30"/>
    <mergeCell ref="H30:H31"/>
    <mergeCell ref="D31:D32"/>
    <mergeCell ref="E31:E32"/>
    <mergeCell ref="G31:G32"/>
    <mergeCell ref="H32:H34"/>
    <mergeCell ref="D33:D34"/>
    <mergeCell ref="E33:E34"/>
    <mergeCell ref="G33:G34"/>
    <mergeCell ref="C22:C24"/>
    <mergeCell ref="H22:H24"/>
    <mergeCell ref="D23:D24"/>
    <mergeCell ref="F23:F24"/>
    <mergeCell ref="G23:G24"/>
    <mergeCell ref="A25:A34"/>
    <mergeCell ref="B25:C31"/>
    <mergeCell ref="D25:D26"/>
    <mergeCell ref="E25:E26"/>
    <mergeCell ref="F25:F34"/>
    <mergeCell ref="A15:A24"/>
    <mergeCell ref="B15:C21"/>
    <mergeCell ref="B22:B24"/>
    <mergeCell ref="G25:G26"/>
    <mergeCell ref="H25:H26"/>
    <mergeCell ref="B32:B34"/>
    <mergeCell ref="C32:C34"/>
    <mergeCell ref="F13:F14"/>
    <mergeCell ref="G13:G14"/>
    <mergeCell ref="H15:H16"/>
    <mergeCell ref="I15:I24"/>
    <mergeCell ref="D17:D18"/>
    <mergeCell ref="F17:F18"/>
    <mergeCell ref="G17:G18"/>
    <mergeCell ref="H17:H19"/>
    <mergeCell ref="D19:D20"/>
    <mergeCell ref="F19:F20"/>
    <mergeCell ref="G19:G20"/>
    <mergeCell ref="H20:H21"/>
    <mergeCell ref="D15:D16"/>
    <mergeCell ref="E15:E24"/>
    <mergeCell ref="F15:F16"/>
    <mergeCell ref="G15:G16"/>
    <mergeCell ref="D21:D22"/>
    <mergeCell ref="F21:F22"/>
    <mergeCell ref="G21:G22"/>
    <mergeCell ref="B4:C4"/>
    <mergeCell ref="A5:A14"/>
    <mergeCell ref="B5:C11"/>
    <mergeCell ref="D5:D14"/>
    <mergeCell ref="E5:E6"/>
    <mergeCell ref="F5:F6"/>
    <mergeCell ref="G5:G6"/>
    <mergeCell ref="H5:H6"/>
    <mergeCell ref="I5:I14"/>
    <mergeCell ref="E7:E8"/>
    <mergeCell ref="F7:F8"/>
    <mergeCell ref="G7:G8"/>
    <mergeCell ref="H7:H9"/>
    <mergeCell ref="E9:E10"/>
    <mergeCell ref="F9:F10"/>
    <mergeCell ref="G9:G10"/>
    <mergeCell ref="H10:H11"/>
    <mergeCell ref="E11:E12"/>
    <mergeCell ref="F11:F12"/>
    <mergeCell ref="G11:G12"/>
    <mergeCell ref="B12:B14"/>
    <mergeCell ref="C12:C14"/>
    <mergeCell ref="H12:H14"/>
    <mergeCell ref="E13:E14"/>
  </mergeCells>
  <pageMargins left="0.7" right="0.7" top="0.75" bottom="0.75" header="0.3" footer="0.3"/>
  <pageSetup orientation="landscape" horizontalDpi="0" verticalDpi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48"/>
  <sheetViews>
    <sheetView workbookViewId="0">
      <selection activeCell="E2" sqref="E2"/>
    </sheetView>
  </sheetViews>
  <sheetFormatPr baseColWidth="10" defaultColWidth="8.83203125" defaultRowHeight="13"/>
  <cols>
    <col min="1" max="1" width="3.33203125" customWidth="1"/>
    <col min="2" max="2" width="28.1640625" customWidth="1"/>
    <col min="3" max="3" width="7.83203125" customWidth="1"/>
    <col min="4" max="8" width="11.83203125" customWidth="1"/>
    <col min="9" max="9" width="2.6640625" customWidth="1"/>
    <col min="10" max="12" width="7.6640625" customWidth="1"/>
  </cols>
  <sheetData>
    <row r="1" spans="1:10" s="64" customFormat="1" ht="17" thickBot="1">
      <c r="D1" s="232" t="s">
        <v>82</v>
      </c>
      <c r="E1" s="138" t="s">
        <v>149</v>
      </c>
      <c r="F1" s="232">
        <v>15</v>
      </c>
      <c r="G1" s="94"/>
    </row>
    <row r="2" spans="1:10" s="64" customFormat="1" ht="16">
      <c r="B2" s="155"/>
      <c r="C2" s="156"/>
      <c r="D2" s="228" t="e">
        <f>#REF!</f>
        <v>#REF!</v>
      </c>
      <c r="E2" s="231" t="s">
        <v>38</v>
      </c>
      <c r="F2" s="137" t="e">
        <f>#REF!</f>
        <v>#REF!</v>
      </c>
      <c r="G2" s="137"/>
    </row>
    <row r="4" spans="1:10" ht="9.75" customHeight="1" thickBot="1">
      <c r="A4" s="42"/>
      <c r="B4" s="42"/>
      <c r="C4" s="42"/>
      <c r="D4" s="42"/>
      <c r="E4" s="42"/>
      <c r="F4" s="42"/>
      <c r="G4" s="42"/>
      <c r="H4" s="42"/>
    </row>
    <row r="5" spans="1:10" ht="9.75" customHeight="1" thickTop="1"/>
    <row r="6" spans="1:10" ht="15" customHeight="1">
      <c r="A6" s="43"/>
      <c r="B6" s="561" t="s">
        <v>44</v>
      </c>
      <c r="C6" s="562"/>
      <c r="D6" s="43" t="s">
        <v>5</v>
      </c>
      <c r="E6" s="43" t="s">
        <v>6</v>
      </c>
      <c r="F6" s="43" t="s">
        <v>14</v>
      </c>
      <c r="G6" s="43" t="s">
        <v>45</v>
      </c>
      <c r="H6" s="43" t="s">
        <v>46</v>
      </c>
      <c r="I6" s="44"/>
      <c r="J6" s="45"/>
    </row>
    <row r="7" spans="1:10" ht="10" customHeight="1">
      <c r="A7" s="558" t="s">
        <v>5</v>
      </c>
      <c r="B7" s="563" t="str">
        <f>B46</f>
        <v>DAI, Daisy (NS)</v>
      </c>
      <c r="C7" s="564"/>
      <c r="D7" s="459"/>
      <c r="E7" s="462" t="s">
        <v>13</v>
      </c>
      <c r="F7" s="462" t="s">
        <v>13</v>
      </c>
      <c r="G7" s="571" t="s">
        <v>47</v>
      </c>
      <c r="H7" s="573"/>
    </row>
    <row r="8" spans="1:10" ht="10" customHeight="1">
      <c r="A8" s="454"/>
      <c r="B8" s="565"/>
      <c r="C8" s="566"/>
      <c r="D8" s="460"/>
      <c r="E8" s="463"/>
      <c r="F8" s="463"/>
      <c r="G8" s="572"/>
      <c r="H8" s="574"/>
    </row>
    <row r="9" spans="1:10" ht="10" customHeight="1">
      <c r="A9" s="454"/>
      <c r="B9" s="565"/>
      <c r="C9" s="566"/>
      <c r="D9" s="460"/>
      <c r="E9" s="463" t="s">
        <v>13</v>
      </c>
      <c r="F9" s="463" t="s">
        <v>13</v>
      </c>
      <c r="G9" s="471"/>
      <c r="H9" s="574"/>
    </row>
    <row r="10" spans="1:10" ht="10" customHeight="1">
      <c r="A10" s="454"/>
      <c r="B10" s="565"/>
      <c r="C10" s="566"/>
      <c r="D10" s="460"/>
      <c r="E10" s="463"/>
      <c r="F10" s="463"/>
      <c r="G10" s="471"/>
      <c r="H10" s="574"/>
    </row>
    <row r="11" spans="1:10" ht="10" customHeight="1">
      <c r="A11" s="454"/>
      <c r="B11" s="565"/>
      <c r="C11" s="566"/>
      <c r="D11" s="460"/>
      <c r="E11" s="463" t="s">
        <v>13</v>
      </c>
      <c r="F11" s="463" t="s">
        <v>13</v>
      </c>
      <c r="G11" s="472"/>
      <c r="H11" s="574"/>
    </row>
    <row r="12" spans="1:10" ht="10" customHeight="1">
      <c r="A12" s="454"/>
      <c r="B12" s="565"/>
      <c r="C12" s="566"/>
      <c r="D12" s="460"/>
      <c r="E12" s="463"/>
      <c r="F12" s="463"/>
      <c r="G12" s="571" t="s">
        <v>48</v>
      </c>
      <c r="H12" s="574"/>
    </row>
    <row r="13" spans="1:10" ht="10" customHeight="1">
      <c r="A13" s="454"/>
      <c r="B13" s="565"/>
      <c r="C13" s="566"/>
      <c r="D13" s="460"/>
      <c r="E13" s="463" t="s">
        <v>13</v>
      </c>
      <c r="F13" s="463" t="s">
        <v>13</v>
      </c>
      <c r="G13" s="572"/>
      <c r="H13" s="574"/>
    </row>
    <row r="14" spans="1:10" ht="10" customHeight="1">
      <c r="A14" s="454"/>
      <c r="B14" s="559" t="s">
        <v>49</v>
      </c>
      <c r="C14" s="570">
        <f>C46</f>
        <v>359</v>
      </c>
      <c r="D14" s="460"/>
      <c r="E14" s="463"/>
      <c r="F14" s="463"/>
      <c r="G14" s="471" t="s">
        <v>13</v>
      </c>
      <c r="H14" s="574"/>
    </row>
    <row r="15" spans="1:10" ht="10" customHeight="1">
      <c r="A15" s="454"/>
      <c r="B15" s="559"/>
      <c r="C15" s="568"/>
      <c r="D15" s="460"/>
      <c r="E15" s="463" t="s">
        <v>13</v>
      </c>
      <c r="F15" s="463" t="s">
        <v>13</v>
      </c>
      <c r="G15" s="471"/>
      <c r="H15" s="574"/>
    </row>
    <row r="16" spans="1:10" ht="10" customHeight="1">
      <c r="A16" s="455"/>
      <c r="B16" s="560"/>
      <c r="C16" s="569"/>
      <c r="D16" s="461"/>
      <c r="E16" s="473"/>
      <c r="F16" s="473"/>
      <c r="G16" s="472"/>
      <c r="H16" s="575"/>
    </row>
    <row r="17" spans="1:8" ht="10" customHeight="1">
      <c r="A17" s="558" t="s">
        <v>6</v>
      </c>
      <c r="B17" s="563" t="str">
        <f>B47</f>
        <v>LIANG, Lindsay (NS)</v>
      </c>
      <c r="C17" s="564"/>
      <c r="D17" s="474" t="s">
        <v>13</v>
      </c>
      <c r="E17" s="475"/>
      <c r="F17" s="474" t="s">
        <v>13</v>
      </c>
      <c r="G17" s="571" t="s">
        <v>47</v>
      </c>
      <c r="H17" s="573"/>
    </row>
    <row r="18" spans="1:8" ht="10" customHeight="1">
      <c r="A18" s="454"/>
      <c r="B18" s="565"/>
      <c r="C18" s="566"/>
      <c r="D18" s="463"/>
      <c r="E18" s="476"/>
      <c r="F18" s="463"/>
      <c r="G18" s="572"/>
      <c r="H18" s="574"/>
    </row>
    <row r="19" spans="1:8" ht="10" customHeight="1">
      <c r="A19" s="454"/>
      <c r="B19" s="565"/>
      <c r="C19" s="566"/>
      <c r="D19" s="463" t="s">
        <v>13</v>
      </c>
      <c r="E19" s="476"/>
      <c r="F19" s="463" t="s">
        <v>13</v>
      </c>
      <c r="G19" s="471"/>
      <c r="H19" s="574"/>
    </row>
    <row r="20" spans="1:8" ht="10" customHeight="1">
      <c r="A20" s="454"/>
      <c r="B20" s="565"/>
      <c r="C20" s="566"/>
      <c r="D20" s="463"/>
      <c r="E20" s="476"/>
      <c r="F20" s="463"/>
      <c r="G20" s="471"/>
      <c r="H20" s="574"/>
    </row>
    <row r="21" spans="1:8" ht="10" customHeight="1">
      <c r="A21" s="454"/>
      <c r="B21" s="565"/>
      <c r="C21" s="566"/>
      <c r="D21" s="463" t="s">
        <v>13</v>
      </c>
      <c r="E21" s="476"/>
      <c r="F21" s="463" t="s">
        <v>13</v>
      </c>
      <c r="G21" s="472"/>
      <c r="H21" s="574"/>
    </row>
    <row r="22" spans="1:8" ht="10" customHeight="1">
      <c r="A22" s="454"/>
      <c r="B22" s="565"/>
      <c r="C22" s="566"/>
      <c r="D22" s="463"/>
      <c r="E22" s="476"/>
      <c r="F22" s="463"/>
      <c r="G22" s="571" t="s">
        <v>48</v>
      </c>
      <c r="H22" s="574"/>
    </row>
    <row r="23" spans="1:8" ht="10" customHeight="1">
      <c r="A23" s="454"/>
      <c r="B23" s="565"/>
      <c r="C23" s="566"/>
      <c r="D23" s="463" t="s">
        <v>13</v>
      </c>
      <c r="E23" s="476"/>
      <c r="F23" s="463" t="s">
        <v>13</v>
      </c>
      <c r="G23" s="572"/>
      <c r="H23" s="574"/>
    </row>
    <row r="24" spans="1:8" ht="10" customHeight="1">
      <c r="A24" s="454"/>
      <c r="B24" s="559" t="s">
        <v>49</v>
      </c>
      <c r="C24" s="570">
        <f>C47</f>
        <v>280</v>
      </c>
      <c r="D24" s="463"/>
      <c r="E24" s="476"/>
      <c r="F24" s="463"/>
      <c r="G24" s="471" t="s">
        <v>13</v>
      </c>
      <c r="H24" s="574"/>
    </row>
    <row r="25" spans="1:8" ht="10" customHeight="1">
      <c r="A25" s="454"/>
      <c r="B25" s="559"/>
      <c r="C25" s="568"/>
      <c r="D25" s="463" t="s">
        <v>13</v>
      </c>
      <c r="E25" s="476"/>
      <c r="F25" s="463" t="s">
        <v>13</v>
      </c>
      <c r="G25" s="471"/>
      <c r="H25" s="574"/>
    </row>
    <row r="26" spans="1:8" ht="10" customHeight="1">
      <c r="A26" s="455"/>
      <c r="B26" s="560"/>
      <c r="C26" s="569"/>
      <c r="D26" s="473"/>
      <c r="E26" s="477"/>
      <c r="F26" s="473"/>
      <c r="G26" s="472"/>
      <c r="H26" s="575"/>
    </row>
    <row r="27" spans="1:8" ht="10" customHeight="1">
      <c r="A27" s="558" t="s">
        <v>14</v>
      </c>
      <c r="B27" s="563" t="str">
        <f>B48</f>
        <v>VIGNESH, Renesmee (NS)</v>
      </c>
      <c r="C27" s="564"/>
      <c r="D27" s="474" t="s">
        <v>13</v>
      </c>
      <c r="E27" s="474" t="s">
        <v>13</v>
      </c>
      <c r="F27" s="475"/>
      <c r="G27" s="571" t="s">
        <v>47</v>
      </c>
      <c r="H27" s="573"/>
    </row>
    <row r="28" spans="1:8" ht="10" customHeight="1">
      <c r="A28" s="454"/>
      <c r="B28" s="565"/>
      <c r="C28" s="566"/>
      <c r="D28" s="463"/>
      <c r="E28" s="463"/>
      <c r="F28" s="476"/>
      <c r="G28" s="572"/>
      <c r="H28" s="574"/>
    </row>
    <row r="29" spans="1:8" ht="10" customHeight="1">
      <c r="A29" s="454"/>
      <c r="B29" s="565"/>
      <c r="C29" s="566"/>
      <c r="D29" s="463" t="s">
        <v>13</v>
      </c>
      <c r="E29" s="463" t="s">
        <v>13</v>
      </c>
      <c r="F29" s="476"/>
      <c r="G29" s="471"/>
      <c r="H29" s="574"/>
    </row>
    <row r="30" spans="1:8" ht="10" customHeight="1">
      <c r="A30" s="454"/>
      <c r="B30" s="565"/>
      <c r="C30" s="566"/>
      <c r="D30" s="463"/>
      <c r="E30" s="463"/>
      <c r="F30" s="476"/>
      <c r="G30" s="471"/>
      <c r="H30" s="574"/>
    </row>
    <row r="31" spans="1:8" ht="10" customHeight="1">
      <c r="A31" s="454"/>
      <c r="B31" s="565"/>
      <c r="C31" s="566"/>
      <c r="D31" s="463" t="s">
        <v>13</v>
      </c>
      <c r="E31" s="463" t="s">
        <v>13</v>
      </c>
      <c r="F31" s="476"/>
      <c r="G31" s="472"/>
      <c r="H31" s="574"/>
    </row>
    <row r="32" spans="1:8" ht="10" customHeight="1">
      <c r="A32" s="454"/>
      <c r="B32" s="565"/>
      <c r="C32" s="566"/>
      <c r="D32" s="463"/>
      <c r="E32" s="463"/>
      <c r="F32" s="476"/>
      <c r="G32" s="571" t="s">
        <v>48</v>
      </c>
      <c r="H32" s="574"/>
    </row>
    <row r="33" spans="1:8" ht="10" customHeight="1">
      <c r="A33" s="454"/>
      <c r="B33" s="565"/>
      <c r="C33" s="566"/>
      <c r="D33" s="463" t="s">
        <v>13</v>
      </c>
      <c r="E33" s="463" t="s">
        <v>13</v>
      </c>
      <c r="F33" s="476"/>
      <c r="G33" s="572"/>
      <c r="H33" s="574"/>
    </row>
    <row r="34" spans="1:8" ht="10" customHeight="1">
      <c r="A34" s="454"/>
      <c r="B34" s="559" t="s">
        <v>49</v>
      </c>
      <c r="C34" s="567">
        <f>C48</f>
        <v>100</v>
      </c>
      <c r="D34" s="463"/>
      <c r="E34" s="463"/>
      <c r="F34" s="476"/>
      <c r="G34" s="471" t="s">
        <v>13</v>
      </c>
      <c r="H34" s="574"/>
    </row>
    <row r="35" spans="1:8" ht="10" customHeight="1">
      <c r="A35" s="454"/>
      <c r="B35" s="559"/>
      <c r="C35" s="568"/>
      <c r="D35" s="463" t="s">
        <v>13</v>
      </c>
      <c r="E35" s="463" t="s">
        <v>13</v>
      </c>
      <c r="F35" s="476"/>
      <c r="G35" s="471"/>
      <c r="H35" s="574"/>
    </row>
    <row r="36" spans="1:8" ht="10" customHeight="1">
      <c r="A36" s="455"/>
      <c r="B36" s="560"/>
      <c r="C36" s="569"/>
      <c r="D36" s="473"/>
      <c r="E36" s="473"/>
      <c r="F36" s="477"/>
      <c r="G36" s="472"/>
      <c r="H36" s="575"/>
    </row>
    <row r="37" spans="1:8" ht="6" customHeight="1"/>
    <row r="38" spans="1:8" ht="6" customHeight="1"/>
    <row r="39" spans="1:8" ht="6" customHeight="1">
      <c r="B39" s="46"/>
      <c r="C39" s="47"/>
      <c r="D39" s="46"/>
      <c r="E39" s="46"/>
      <c r="F39" s="46"/>
    </row>
    <row r="40" spans="1:8" ht="6" customHeight="1"/>
    <row r="46" spans="1:8" ht="16">
      <c r="A46">
        <v>1</v>
      </c>
      <c r="B46" s="400" t="s">
        <v>234</v>
      </c>
      <c r="C46" s="399">
        <v>359</v>
      </c>
    </row>
    <row r="47" spans="1:8" ht="16">
      <c r="A47">
        <v>2</v>
      </c>
      <c r="B47" s="400" t="s">
        <v>185</v>
      </c>
      <c r="C47" s="398">
        <v>280</v>
      </c>
    </row>
    <row r="48" spans="1:8" ht="16">
      <c r="A48">
        <v>3</v>
      </c>
      <c r="B48" s="400" t="s">
        <v>332</v>
      </c>
      <c r="C48" s="399">
        <v>100</v>
      </c>
    </row>
  </sheetData>
  <mergeCells count="61">
    <mergeCell ref="H27:H36"/>
    <mergeCell ref="E31:E32"/>
    <mergeCell ref="D33:D34"/>
    <mergeCell ref="E33:E34"/>
    <mergeCell ref="G32:G33"/>
    <mergeCell ref="G34:G36"/>
    <mergeCell ref="F27:F36"/>
    <mergeCell ref="G27:G28"/>
    <mergeCell ref="G29:G31"/>
    <mergeCell ref="G17:G18"/>
    <mergeCell ref="B6:C6"/>
    <mergeCell ref="H17:H26"/>
    <mergeCell ref="G24:G26"/>
    <mergeCell ref="F17:F18"/>
    <mergeCell ref="F23:F24"/>
    <mergeCell ref="G22:G23"/>
    <mergeCell ref="F19:F20"/>
    <mergeCell ref="F25:F26"/>
    <mergeCell ref="G19:G21"/>
    <mergeCell ref="F21:F22"/>
    <mergeCell ref="G7:G8"/>
    <mergeCell ref="H7:H16"/>
    <mergeCell ref="G9:G11"/>
    <mergeCell ref="G12:G13"/>
    <mergeCell ref="G14:G16"/>
    <mergeCell ref="A7:A16"/>
    <mergeCell ref="B7:C13"/>
    <mergeCell ref="D7:D16"/>
    <mergeCell ref="F13:F14"/>
    <mergeCell ref="C14:C16"/>
    <mergeCell ref="E15:E16"/>
    <mergeCell ref="F15:F16"/>
    <mergeCell ref="E9:E10"/>
    <mergeCell ref="E13:E14"/>
    <mergeCell ref="B14:B16"/>
    <mergeCell ref="E11:E12"/>
    <mergeCell ref="F7:F8"/>
    <mergeCell ref="F9:F10"/>
    <mergeCell ref="F11:F12"/>
    <mergeCell ref="E7:E8"/>
    <mergeCell ref="A17:A26"/>
    <mergeCell ref="B17:C23"/>
    <mergeCell ref="D17:D18"/>
    <mergeCell ref="E17:E26"/>
    <mergeCell ref="D23:D24"/>
    <mergeCell ref="B24:B26"/>
    <mergeCell ref="C24:C26"/>
    <mergeCell ref="D25:D26"/>
    <mergeCell ref="D21:D22"/>
    <mergeCell ref="D19:D20"/>
    <mergeCell ref="A27:A36"/>
    <mergeCell ref="B27:C33"/>
    <mergeCell ref="D27:D28"/>
    <mergeCell ref="E27:E28"/>
    <mergeCell ref="D29:D30"/>
    <mergeCell ref="E29:E30"/>
    <mergeCell ref="D31:D32"/>
    <mergeCell ref="B34:B36"/>
    <mergeCell ref="C34:C36"/>
    <mergeCell ref="D35:D36"/>
    <mergeCell ref="E35:E36"/>
  </mergeCells>
  <phoneticPr fontId="15" type="noConversion"/>
  <pageMargins left="0.7" right="0.7" top="0.75" bottom="0.75" header="0.5" footer="0.5"/>
  <pageSetup orientation="landscape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43"/>
  <sheetViews>
    <sheetView workbookViewId="0">
      <selection activeCell="E2" sqref="E2"/>
    </sheetView>
  </sheetViews>
  <sheetFormatPr baseColWidth="10" defaultColWidth="8.83203125" defaultRowHeight="15" customHeight="1"/>
  <cols>
    <col min="1" max="1" width="6.33203125" style="57" customWidth="1"/>
    <col min="2" max="2" width="30.1640625" style="57" customWidth="1"/>
    <col min="3" max="3" width="10" style="57" customWidth="1"/>
    <col min="4" max="6" width="12.6640625" style="57" customWidth="1"/>
    <col min="7" max="8" width="10.83203125" style="57" customWidth="1"/>
    <col min="9" max="9" width="5.83203125" style="57" customWidth="1"/>
    <col min="10" max="10" width="21.33203125" style="57" customWidth="1"/>
    <col min="11" max="12" width="12" style="57" customWidth="1"/>
    <col min="13" max="16384" width="8.83203125" style="57"/>
  </cols>
  <sheetData>
    <row r="1" spans="1:10" s="64" customFormat="1" ht="17" thickBot="1">
      <c r="D1" s="232" t="s">
        <v>82</v>
      </c>
      <c r="E1" s="138" t="s">
        <v>150</v>
      </c>
      <c r="F1" s="232">
        <v>16</v>
      </c>
    </row>
    <row r="2" spans="1:10" s="64" customFormat="1" ht="16">
      <c r="B2" s="155"/>
      <c r="C2" s="156"/>
      <c r="D2" s="228" t="e">
        <f>#REF!</f>
        <v>#REF!</v>
      </c>
      <c r="E2" s="231" t="s">
        <v>38</v>
      </c>
      <c r="F2" s="137" t="e">
        <f>#REF!</f>
        <v>#REF!</v>
      </c>
    </row>
    <row r="4" spans="1:10" ht="15" customHeight="1">
      <c r="A4" s="58"/>
      <c r="B4" s="576" t="s">
        <v>44</v>
      </c>
      <c r="C4" s="577"/>
      <c r="D4" s="58" t="s">
        <v>5</v>
      </c>
      <c r="E4" s="58" t="s">
        <v>6</v>
      </c>
      <c r="F4" s="58" t="s">
        <v>14</v>
      </c>
      <c r="G4" s="58" t="s">
        <v>45</v>
      </c>
      <c r="H4" s="58" t="s">
        <v>46</v>
      </c>
    </row>
    <row r="5" spans="1:10" ht="9" customHeight="1">
      <c r="A5" s="578" t="s">
        <v>5</v>
      </c>
      <c r="B5" s="563" t="str">
        <f>B41</f>
        <v>DAI, Daisy (NS)</v>
      </c>
      <c r="C5" s="564"/>
      <c r="D5" s="581"/>
      <c r="E5" s="511" t="s">
        <v>13</v>
      </c>
      <c r="F5" s="511" t="s">
        <v>13</v>
      </c>
      <c r="G5" s="586" t="s">
        <v>47</v>
      </c>
      <c r="H5" s="591"/>
    </row>
    <row r="6" spans="1:10" ht="9" customHeight="1">
      <c r="A6" s="579"/>
      <c r="B6" s="565"/>
      <c r="C6" s="566"/>
      <c r="D6" s="582"/>
      <c r="E6" s="522"/>
      <c r="F6" s="522"/>
      <c r="G6" s="587"/>
      <c r="H6" s="592"/>
    </row>
    <row r="7" spans="1:10" ht="9" customHeight="1">
      <c r="A7" s="579"/>
      <c r="B7" s="565"/>
      <c r="C7" s="566"/>
      <c r="D7" s="582"/>
      <c r="E7" s="511" t="s">
        <v>13</v>
      </c>
      <c r="F7" s="511" t="s">
        <v>13</v>
      </c>
      <c r="G7" s="517" t="s">
        <v>13</v>
      </c>
      <c r="H7" s="592"/>
    </row>
    <row r="8" spans="1:10" ht="9" customHeight="1">
      <c r="A8" s="579"/>
      <c r="B8" s="565"/>
      <c r="C8" s="566"/>
      <c r="D8" s="582"/>
      <c r="E8" s="511"/>
      <c r="F8" s="511"/>
      <c r="G8" s="517"/>
      <c r="H8" s="592"/>
    </row>
    <row r="9" spans="1:10" ht="9" customHeight="1">
      <c r="A9" s="579"/>
      <c r="B9" s="565"/>
      <c r="C9" s="566"/>
      <c r="D9" s="582"/>
      <c r="E9" s="511" t="s">
        <v>13</v>
      </c>
      <c r="F9" s="511" t="s">
        <v>13</v>
      </c>
      <c r="G9" s="594"/>
      <c r="H9" s="592"/>
    </row>
    <row r="10" spans="1:10" ht="9" customHeight="1">
      <c r="A10" s="579"/>
      <c r="B10" s="565"/>
      <c r="C10" s="566"/>
      <c r="D10" s="582"/>
      <c r="E10" s="522"/>
      <c r="F10" s="522"/>
      <c r="G10" s="586" t="s">
        <v>48</v>
      </c>
      <c r="H10" s="592"/>
    </row>
    <row r="11" spans="1:10" ht="9" customHeight="1">
      <c r="A11" s="579"/>
      <c r="B11" s="565"/>
      <c r="C11" s="566"/>
      <c r="D11" s="582"/>
      <c r="E11" s="511" t="s">
        <v>13</v>
      </c>
      <c r="F11" s="511" t="s">
        <v>13</v>
      </c>
      <c r="G11" s="587"/>
      <c r="H11" s="592"/>
    </row>
    <row r="12" spans="1:10" ht="9" customHeight="1">
      <c r="A12" s="579"/>
      <c r="B12" s="584" t="s">
        <v>49</v>
      </c>
      <c r="C12" s="570">
        <f>C41</f>
        <v>359</v>
      </c>
      <c r="D12" s="582"/>
      <c r="E12" s="511"/>
      <c r="F12" s="511"/>
      <c r="G12" s="517"/>
      <c r="H12" s="592"/>
      <c r="J12" s="66"/>
    </row>
    <row r="13" spans="1:10" ht="9" customHeight="1">
      <c r="A13" s="579"/>
      <c r="B13" s="584"/>
      <c r="C13" s="568"/>
      <c r="D13" s="582"/>
      <c r="E13" s="511" t="s">
        <v>13</v>
      </c>
      <c r="F13" s="511" t="s">
        <v>13</v>
      </c>
      <c r="G13" s="517"/>
      <c r="H13" s="592"/>
      <c r="J13" s="66"/>
    </row>
    <row r="14" spans="1:10" ht="9" customHeight="1">
      <c r="A14" s="580"/>
      <c r="B14" s="585"/>
      <c r="C14" s="569"/>
      <c r="D14" s="583"/>
      <c r="E14" s="522"/>
      <c r="F14" s="522"/>
      <c r="G14" s="594"/>
      <c r="H14" s="593"/>
      <c r="J14" s="67"/>
    </row>
    <row r="15" spans="1:10" ht="9" customHeight="1">
      <c r="A15" s="578" t="s">
        <v>6</v>
      </c>
      <c r="B15" s="563" t="str">
        <f>B42</f>
        <v>LIANG, Lindsay (NS)</v>
      </c>
      <c r="C15" s="564"/>
      <c r="D15" s="511" t="s">
        <v>13</v>
      </c>
      <c r="E15" s="588"/>
      <c r="F15" s="511" t="s">
        <v>13</v>
      </c>
      <c r="G15" s="586" t="s">
        <v>47</v>
      </c>
      <c r="H15" s="591"/>
    </row>
    <row r="16" spans="1:10" ht="9" customHeight="1">
      <c r="A16" s="579"/>
      <c r="B16" s="565"/>
      <c r="C16" s="566"/>
      <c r="D16" s="511"/>
      <c r="E16" s="589"/>
      <c r="F16" s="522"/>
      <c r="G16" s="587"/>
      <c r="H16" s="592"/>
    </row>
    <row r="17" spans="1:8" ht="9" customHeight="1">
      <c r="A17" s="579"/>
      <c r="B17" s="565"/>
      <c r="C17" s="566"/>
      <c r="D17" s="511" t="s">
        <v>13</v>
      </c>
      <c r="E17" s="589"/>
      <c r="F17" s="511" t="s">
        <v>13</v>
      </c>
      <c r="G17" s="517" t="s">
        <v>13</v>
      </c>
      <c r="H17" s="592"/>
    </row>
    <row r="18" spans="1:8" ht="9" customHeight="1">
      <c r="A18" s="579"/>
      <c r="B18" s="565"/>
      <c r="C18" s="566"/>
      <c r="D18" s="522"/>
      <c r="E18" s="589"/>
      <c r="F18" s="511"/>
      <c r="G18" s="517"/>
      <c r="H18" s="592"/>
    </row>
    <row r="19" spans="1:8" ht="9" customHeight="1">
      <c r="A19" s="579"/>
      <c r="B19" s="565"/>
      <c r="C19" s="566"/>
      <c r="D19" s="511" t="s">
        <v>13</v>
      </c>
      <c r="E19" s="589"/>
      <c r="F19" s="511" t="s">
        <v>13</v>
      </c>
      <c r="G19" s="594"/>
      <c r="H19" s="592"/>
    </row>
    <row r="20" spans="1:8" ht="9" customHeight="1">
      <c r="A20" s="579"/>
      <c r="B20" s="565"/>
      <c r="C20" s="566"/>
      <c r="D20" s="511"/>
      <c r="E20" s="589"/>
      <c r="F20" s="522"/>
      <c r="G20" s="586" t="s">
        <v>48</v>
      </c>
      <c r="H20" s="592"/>
    </row>
    <row r="21" spans="1:8" ht="9" customHeight="1">
      <c r="A21" s="579"/>
      <c r="B21" s="565"/>
      <c r="C21" s="566"/>
      <c r="D21" s="511" t="s">
        <v>13</v>
      </c>
      <c r="E21" s="589"/>
      <c r="F21" s="511" t="s">
        <v>13</v>
      </c>
      <c r="G21" s="587"/>
      <c r="H21" s="592"/>
    </row>
    <row r="22" spans="1:8" ht="9" customHeight="1">
      <c r="A22" s="579"/>
      <c r="B22" s="584" t="s">
        <v>49</v>
      </c>
      <c r="C22" s="570">
        <f>C42</f>
        <v>280</v>
      </c>
      <c r="D22" s="522"/>
      <c r="E22" s="589"/>
      <c r="F22" s="511"/>
      <c r="G22" s="517" t="s">
        <v>13</v>
      </c>
      <c r="H22" s="592"/>
    </row>
    <row r="23" spans="1:8" ht="9" customHeight="1">
      <c r="A23" s="579"/>
      <c r="B23" s="584"/>
      <c r="C23" s="568"/>
      <c r="D23" s="511" t="s">
        <v>13</v>
      </c>
      <c r="E23" s="589"/>
      <c r="F23" s="511" t="s">
        <v>13</v>
      </c>
      <c r="G23" s="517"/>
      <c r="H23" s="592"/>
    </row>
    <row r="24" spans="1:8" ht="9" customHeight="1">
      <c r="A24" s="580"/>
      <c r="B24" s="585"/>
      <c r="C24" s="569"/>
      <c r="D24" s="511"/>
      <c r="E24" s="590"/>
      <c r="F24" s="522"/>
      <c r="G24" s="594"/>
      <c r="H24" s="593"/>
    </row>
    <row r="25" spans="1:8" ht="9" customHeight="1">
      <c r="A25" s="578" t="s">
        <v>14</v>
      </c>
      <c r="B25" s="563" t="str">
        <f>B43</f>
        <v>VIGNESH, Renesmee (NS)</v>
      </c>
      <c r="C25" s="564"/>
      <c r="D25" s="511" t="s">
        <v>13</v>
      </c>
      <c r="E25" s="511" t="s">
        <v>13</v>
      </c>
      <c r="F25" s="588"/>
      <c r="G25" s="586" t="s">
        <v>47</v>
      </c>
      <c r="H25" s="591"/>
    </row>
    <row r="26" spans="1:8" ht="9" customHeight="1">
      <c r="A26" s="579"/>
      <c r="B26" s="565"/>
      <c r="C26" s="566"/>
      <c r="D26" s="522"/>
      <c r="E26" s="522"/>
      <c r="F26" s="589"/>
      <c r="G26" s="587"/>
      <c r="H26" s="592"/>
    </row>
    <row r="27" spans="1:8" ht="9" customHeight="1">
      <c r="A27" s="579"/>
      <c r="B27" s="565"/>
      <c r="C27" s="566"/>
      <c r="D27" s="511" t="s">
        <v>13</v>
      </c>
      <c r="E27" s="511" t="s">
        <v>13</v>
      </c>
      <c r="F27" s="589"/>
      <c r="G27" s="517"/>
      <c r="H27" s="592"/>
    </row>
    <row r="28" spans="1:8" ht="9" customHeight="1">
      <c r="A28" s="579"/>
      <c r="B28" s="565"/>
      <c r="C28" s="566"/>
      <c r="D28" s="511"/>
      <c r="E28" s="511"/>
      <c r="F28" s="589"/>
      <c r="G28" s="517"/>
      <c r="H28" s="592"/>
    </row>
    <row r="29" spans="1:8" ht="9" customHeight="1">
      <c r="A29" s="579"/>
      <c r="B29" s="565"/>
      <c r="C29" s="566"/>
      <c r="D29" s="511" t="s">
        <v>13</v>
      </c>
      <c r="E29" s="511" t="s">
        <v>13</v>
      </c>
      <c r="F29" s="589"/>
      <c r="G29" s="594"/>
      <c r="H29" s="592"/>
    </row>
    <row r="30" spans="1:8" ht="9" customHeight="1">
      <c r="A30" s="579"/>
      <c r="B30" s="565"/>
      <c r="C30" s="566"/>
      <c r="D30" s="522"/>
      <c r="E30" s="522"/>
      <c r="F30" s="589"/>
      <c r="G30" s="586" t="s">
        <v>48</v>
      </c>
      <c r="H30" s="592"/>
    </row>
    <row r="31" spans="1:8" ht="9" customHeight="1">
      <c r="A31" s="579"/>
      <c r="B31" s="565"/>
      <c r="C31" s="566"/>
      <c r="D31" s="511" t="s">
        <v>13</v>
      </c>
      <c r="E31" s="511" t="s">
        <v>13</v>
      </c>
      <c r="F31" s="589"/>
      <c r="G31" s="587"/>
      <c r="H31" s="592"/>
    </row>
    <row r="32" spans="1:8" ht="9" customHeight="1">
      <c r="A32" s="579"/>
      <c r="B32" s="584" t="s">
        <v>49</v>
      </c>
      <c r="C32" s="570">
        <f>C43</f>
        <v>100</v>
      </c>
      <c r="D32" s="511"/>
      <c r="E32" s="511"/>
      <c r="F32" s="589"/>
      <c r="G32" s="517" t="s">
        <v>13</v>
      </c>
      <c r="H32" s="592"/>
    </row>
    <row r="33" spans="1:8" ht="9" customHeight="1">
      <c r="A33" s="579"/>
      <c r="B33" s="584"/>
      <c r="C33" s="568"/>
      <c r="D33" s="511" t="s">
        <v>13</v>
      </c>
      <c r="E33" s="511" t="s">
        <v>13</v>
      </c>
      <c r="F33" s="589"/>
      <c r="G33" s="517"/>
      <c r="H33" s="592"/>
    </row>
    <row r="34" spans="1:8" ht="9" customHeight="1">
      <c r="A34" s="580"/>
      <c r="B34" s="585"/>
      <c r="C34" s="569"/>
      <c r="D34" s="522"/>
      <c r="E34" s="522"/>
      <c r="F34" s="590"/>
      <c r="G34" s="594"/>
      <c r="H34" s="593"/>
    </row>
    <row r="35" spans="1:8" ht="15" customHeight="1">
      <c r="G35" s="68"/>
    </row>
    <row r="36" spans="1:8" ht="15" customHeight="1">
      <c r="G36" s="68"/>
    </row>
    <row r="37" spans="1:8" ht="15" customHeight="1">
      <c r="G37" s="68"/>
    </row>
    <row r="38" spans="1:8" ht="15" customHeight="1">
      <c r="G38" s="68"/>
    </row>
    <row r="39" spans="1:8" ht="15" customHeight="1">
      <c r="G39" s="68"/>
    </row>
    <row r="40" spans="1:8" ht="15" customHeight="1">
      <c r="G40" s="68"/>
    </row>
    <row r="41" spans="1:8" ht="15" customHeight="1">
      <c r="A41" s="48">
        <v>1</v>
      </c>
      <c r="B41" s="400" t="s">
        <v>234</v>
      </c>
      <c r="C41" s="399">
        <v>359</v>
      </c>
    </row>
    <row r="42" spans="1:8" ht="15" customHeight="1">
      <c r="A42" s="48">
        <v>2</v>
      </c>
      <c r="B42" s="400" t="s">
        <v>185</v>
      </c>
      <c r="C42" s="398">
        <v>280</v>
      </c>
    </row>
    <row r="43" spans="1:8" ht="15" customHeight="1">
      <c r="A43" s="48">
        <v>3</v>
      </c>
      <c r="B43" s="400" t="s">
        <v>332</v>
      </c>
      <c r="C43" s="399">
        <v>100</v>
      </c>
    </row>
  </sheetData>
  <mergeCells count="61">
    <mergeCell ref="D25:D26"/>
    <mergeCell ref="D27:D28"/>
    <mergeCell ref="E27:E28"/>
    <mergeCell ref="B32:B34"/>
    <mergeCell ref="C32:C34"/>
    <mergeCell ref="D33:D34"/>
    <mergeCell ref="D29:D30"/>
    <mergeCell ref="E29:E30"/>
    <mergeCell ref="E33:E34"/>
    <mergeCell ref="D31:D32"/>
    <mergeCell ref="E31:E32"/>
    <mergeCell ref="H25:H34"/>
    <mergeCell ref="G22:G24"/>
    <mergeCell ref="F23:F24"/>
    <mergeCell ref="H15:H24"/>
    <mergeCell ref="G32:G34"/>
    <mergeCell ref="F17:F18"/>
    <mergeCell ref="G17:G19"/>
    <mergeCell ref="F21:F22"/>
    <mergeCell ref="F19:F20"/>
    <mergeCell ref="G25:G26"/>
    <mergeCell ref="G27:G29"/>
    <mergeCell ref="G30:G31"/>
    <mergeCell ref="F25:F34"/>
    <mergeCell ref="H5:H14"/>
    <mergeCell ref="E7:E8"/>
    <mergeCell ref="E9:E10"/>
    <mergeCell ref="F9:F10"/>
    <mergeCell ref="F7:F8"/>
    <mergeCell ref="G12:G14"/>
    <mergeCell ref="E5:E6"/>
    <mergeCell ref="F5:F6"/>
    <mergeCell ref="E13:E14"/>
    <mergeCell ref="F13:F14"/>
    <mergeCell ref="G5:G6"/>
    <mergeCell ref="G7:G9"/>
    <mergeCell ref="F11:F12"/>
    <mergeCell ref="G10:G11"/>
    <mergeCell ref="E11:E12"/>
    <mergeCell ref="A25:A34"/>
    <mergeCell ref="B25:C31"/>
    <mergeCell ref="G20:G21"/>
    <mergeCell ref="G15:G16"/>
    <mergeCell ref="F15:F16"/>
    <mergeCell ref="D19:D20"/>
    <mergeCell ref="D21:D22"/>
    <mergeCell ref="A15:A24"/>
    <mergeCell ref="B15:C21"/>
    <mergeCell ref="D15:D16"/>
    <mergeCell ref="E15:E24"/>
    <mergeCell ref="B22:B24"/>
    <mergeCell ref="C22:C24"/>
    <mergeCell ref="D23:D24"/>
    <mergeCell ref="D17:D18"/>
    <mergeCell ref="E25:E26"/>
    <mergeCell ref="B4:C4"/>
    <mergeCell ref="A5:A14"/>
    <mergeCell ref="B5:C11"/>
    <mergeCell ref="D5:D14"/>
    <mergeCell ref="B12:B14"/>
    <mergeCell ref="C12:C14"/>
  </mergeCells>
  <phoneticPr fontId="15" type="noConversion"/>
  <pageMargins left="0.7" right="0.7" top="0.75" bottom="0.75" header="0.5" footer="0.5"/>
  <pageSetup orientation="landscape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R59"/>
  <sheetViews>
    <sheetView zoomScale="140" zoomScaleNormal="140" zoomScalePageLayoutView="140" workbookViewId="0">
      <pane xSplit="1" ySplit="1" topLeftCell="B2" activePane="bottomRight" state="frozen"/>
      <selection pane="topRight"/>
      <selection pane="bottomLeft"/>
      <selection pane="bottomRight" activeCell="F24" sqref="F24"/>
    </sheetView>
  </sheetViews>
  <sheetFormatPr baseColWidth="10" defaultColWidth="11.1640625" defaultRowHeight="15.75" customHeight="1"/>
  <cols>
    <col min="1" max="1" width="11.1640625" style="199"/>
    <col min="2" max="13" width="12" style="201" customWidth="1"/>
    <col min="14" max="14" width="5.1640625" style="386" bestFit="1" customWidth="1"/>
    <col min="15" max="15" width="3.33203125" style="394" bestFit="1" customWidth="1"/>
    <col min="16" max="16" width="40.1640625" style="394" bestFit="1" customWidth="1"/>
    <col min="17" max="17" width="20" style="395" bestFit="1" customWidth="1"/>
    <col min="18" max="18" width="10.5" style="394" bestFit="1" customWidth="1"/>
    <col min="19" max="16384" width="11.1640625" style="201"/>
  </cols>
  <sheetData>
    <row r="1" spans="1:18" s="198" customFormat="1" ht="18" customHeight="1">
      <c r="A1" s="197"/>
      <c r="B1" s="198" t="s">
        <v>58</v>
      </c>
      <c r="C1" s="198" t="s">
        <v>59</v>
      </c>
      <c r="D1" s="198" t="s">
        <v>60</v>
      </c>
      <c r="E1" s="198" t="s">
        <v>61</v>
      </c>
      <c r="F1" s="198" t="s">
        <v>62</v>
      </c>
      <c r="G1" s="198" t="s">
        <v>63</v>
      </c>
      <c r="H1" s="198" t="s">
        <v>64</v>
      </c>
      <c r="I1" s="198" t="s">
        <v>65</v>
      </c>
      <c r="J1" s="198" t="s">
        <v>66</v>
      </c>
      <c r="K1" s="198" t="s">
        <v>67</v>
      </c>
      <c r="L1" s="198" t="s">
        <v>68</v>
      </c>
      <c r="M1" s="198" t="s">
        <v>69</v>
      </c>
      <c r="N1" s="384"/>
      <c r="O1" s="223" t="s">
        <v>129</v>
      </c>
      <c r="P1" s="224" t="s">
        <v>37</v>
      </c>
      <c r="Q1" s="292" t="s">
        <v>134</v>
      </c>
      <c r="R1" s="385"/>
    </row>
    <row r="2" spans="1:18" ht="18" customHeight="1">
      <c r="A2" s="199">
        <v>0.375</v>
      </c>
      <c r="B2" s="203" t="s">
        <v>243</v>
      </c>
      <c r="C2" s="203" t="s">
        <v>244</v>
      </c>
      <c r="D2" s="203" t="s">
        <v>245</v>
      </c>
      <c r="E2" s="203" t="s">
        <v>246</v>
      </c>
      <c r="F2" s="200" t="s">
        <v>249</v>
      </c>
      <c r="G2" s="200" t="s">
        <v>250</v>
      </c>
      <c r="H2" s="200" t="s">
        <v>252</v>
      </c>
      <c r="I2" s="636" t="s">
        <v>417</v>
      </c>
      <c r="J2" s="636" t="s">
        <v>165</v>
      </c>
      <c r="K2" s="281" t="s">
        <v>418</v>
      </c>
      <c r="L2" s="334" t="s">
        <v>254</v>
      </c>
      <c r="N2" s="386">
        <v>0.375</v>
      </c>
      <c r="O2" s="387">
        <v>1</v>
      </c>
      <c r="P2" s="388" t="s">
        <v>130</v>
      </c>
      <c r="Q2" s="389" t="s">
        <v>136</v>
      </c>
      <c r="R2" s="390" t="s">
        <v>140</v>
      </c>
    </row>
    <row r="3" spans="1:18" ht="18" customHeight="1">
      <c r="A3" s="202">
        <v>920</v>
      </c>
      <c r="B3" s="200" t="s">
        <v>253</v>
      </c>
      <c r="C3" s="200" t="s">
        <v>253</v>
      </c>
      <c r="D3" s="200" t="s">
        <v>253</v>
      </c>
      <c r="E3" s="200" t="s">
        <v>253</v>
      </c>
      <c r="I3" s="281" t="s">
        <v>204</v>
      </c>
      <c r="K3" s="215" t="s">
        <v>274</v>
      </c>
      <c r="L3" s="334" t="s">
        <v>254</v>
      </c>
      <c r="N3" s="391">
        <v>920</v>
      </c>
      <c r="O3" s="387">
        <v>2</v>
      </c>
      <c r="P3" s="388" t="s">
        <v>131</v>
      </c>
      <c r="Q3" s="389" t="s">
        <v>220</v>
      </c>
      <c r="R3" s="390" t="s">
        <v>141</v>
      </c>
    </row>
    <row r="4" spans="1:18" ht="18" customHeight="1">
      <c r="A4" s="202">
        <v>940</v>
      </c>
      <c r="B4" s="205" t="s">
        <v>105</v>
      </c>
      <c r="C4" s="206" t="s">
        <v>106</v>
      </c>
      <c r="D4" s="205" t="s">
        <v>107</v>
      </c>
      <c r="E4" s="206" t="s">
        <v>99</v>
      </c>
      <c r="F4" s="206" t="s">
        <v>200</v>
      </c>
      <c r="G4" s="206" t="s">
        <v>201</v>
      </c>
      <c r="H4" s="206" t="s">
        <v>369</v>
      </c>
      <c r="I4" s="339" t="s">
        <v>271</v>
      </c>
      <c r="L4" s="334" t="s">
        <v>254</v>
      </c>
      <c r="M4" s="282" t="s">
        <v>194</v>
      </c>
      <c r="N4" s="391">
        <v>940</v>
      </c>
      <c r="O4" s="387">
        <v>3</v>
      </c>
      <c r="P4" s="388" t="s">
        <v>155</v>
      </c>
      <c r="Q4" s="389" t="s">
        <v>220</v>
      </c>
      <c r="R4" s="390">
        <v>1600</v>
      </c>
    </row>
    <row r="5" spans="1:18" ht="18" customHeight="1">
      <c r="A5" s="202">
        <v>1000</v>
      </c>
      <c r="B5" s="205" t="s">
        <v>105</v>
      </c>
      <c r="C5" s="206" t="s">
        <v>106</v>
      </c>
      <c r="D5" s="205" t="s">
        <v>107</v>
      </c>
      <c r="E5" s="206" t="s">
        <v>99</v>
      </c>
      <c r="F5" s="206" t="s">
        <v>200</v>
      </c>
      <c r="G5" s="206" t="s">
        <v>201</v>
      </c>
      <c r="H5" s="206" t="s">
        <v>370</v>
      </c>
      <c r="I5" s="339" t="s">
        <v>271</v>
      </c>
      <c r="M5" s="282" t="s">
        <v>194</v>
      </c>
      <c r="N5" s="391">
        <v>1000</v>
      </c>
      <c r="O5" s="387">
        <v>4</v>
      </c>
      <c r="P5" s="388" t="s">
        <v>154</v>
      </c>
      <c r="Q5" s="389">
        <v>1140</v>
      </c>
      <c r="R5" s="390">
        <v>1300</v>
      </c>
    </row>
    <row r="6" spans="1:18" ht="18" customHeight="1">
      <c r="A6" s="202">
        <v>1020</v>
      </c>
      <c r="B6" s="205" t="s">
        <v>105</v>
      </c>
      <c r="C6" s="206" t="s">
        <v>106</v>
      </c>
      <c r="D6" s="205" t="s">
        <v>107</v>
      </c>
      <c r="E6" s="206" t="s">
        <v>99</v>
      </c>
      <c r="F6" s="206" t="s">
        <v>200</v>
      </c>
      <c r="G6" s="206" t="s">
        <v>201</v>
      </c>
      <c r="H6" s="206" t="s">
        <v>371</v>
      </c>
      <c r="I6" s="339" t="s">
        <v>271</v>
      </c>
      <c r="M6" s="282" t="s">
        <v>194</v>
      </c>
      <c r="N6" s="391">
        <v>1020</v>
      </c>
      <c r="O6" s="387">
        <v>5</v>
      </c>
      <c r="P6" s="388" t="s">
        <v>153</v>
      </c>
      <c r="Q6" s="389">
        <v>1040</v>
      </c>
      <c r="R6" s="390">
        <v>800</v>
      </c>
    </row>
    <row r="7" spans="1:18" ht="18" customHeight="1">
      <c r="A7" s="202">
        <v>1040</v>
      </c>
      <c r="B7" s="207" t="s">
        <v>113</v>
      </c>
      <c r="C7" s="208" t="s">
        <v>50</v>
      </c>
      <c r="D7" s="207" t="s">
        <v>111</v>
      </c>
      <c r="E7" s="208" t="s">
        <v>112</v>
      </c>
      <c r="F7" s="208" t="s">
        <v>262</v>
      </c>
      <c r="G7" s="338" t="s">
        <v>74</v>
      </c>
      <c r="H7" s="281" t="s">
        <v>55</v>
      </c>
      <c r="I7" s="269" t="s">
        <v>372</v>
      </c>
      <c r="J7" s="269" t="s">
        <v>373</v>
      </c>
      <c r="K7" s="633"/>
      <c r="L7" s="335" t="s">
        <v>56</v>
      </c>
      <c r="M7" s="447" t="s">
        <v>195</v>
      </c>
      <c r="N7" s="391">
        <v>1040</v>
      </c>
      <c r="O7" s="387">
        <v>6</v>
      </c>
      <c r="P7" s="388" t="s">
        <v>187</v>
      </c>
      <c r="Q7" s="389" t="s">
        <v>207</v>
      </c>
      <c r="R7" s="390" t="s">
        <v>142</v>
      </c>
    </row>
    <row r="8" spans="1:18" ht="18" customHeight="1">
      <c r="A8" s="202">
        <v>1100</v>
      </c>
      <c r="B8" s="207" t="s">
        <v>113</v>
      </c>
      <c r="C8" s="208" t="s">
        <v>50</v>
      </c>
      <c r="D8" s="207" t="s">
        <v>111</v>
      </c>
      <c r="E8" s="208" t="s">
        <v>112</v>
      </c>
      <c r="F8" s="208" t="s">
        <v>262</v>
      </c>
      <c r="G8" s="338" t="s">
        <v>74</v>
      </c>
      <c r="I8" s="269" t="s">
        <v>372</v>
      </c>
      <c r="J8" s="269" t="s">
        <v>373</v>
      </c>
      <c r="K8" s="633"/>
      <c r="L8" s="335" t="s">
        <v>56</v>
      </c>
      <c r="M8" s="447" t="s">
        <v>195</v>
      </c>
      <c r="N8" s="391">
        <v>1100</v>
      </c>
      <c r="O8" s="387">
        <v>7</v>
      </c>
      <c r="P8" s="388" t="s">
        <v>188</v>
      </c>
      <c r="Q8" s="389">
        <v>940</v>
      </c>
      <c r="R8" s="390" t="s">
        <v>143</v>
      </c>
    </row>
    <row r="9" spans="1:18" s="202" customFormat="1" ht="18" customHeight="1">
      <c r="A9" s="202">
        <v>1120</v>
      </c>
      <c r="B9" s="207" t="s">
        <v>113</v>
      </c>
      <c r="C9" s="208" t="s">
        <v>50</v>
      </c>
      <c r="D9" s="207" t="s">
        <v>111</v>
      </c>
      <c r="E9" s="208" t="s">
        <v>112</v>
      </c>
      <c r="F9" s="208" t="s">
        <v>262</v>
      </c>
      <c r="G9" s="338" t="s">
        <v>74</v>
      </c>
      <c r="I9" s="269" t="s">
        <v>372</v>
      </c>
      <c r="J9" s="269" t="s">
        <v>373</v>
      </c>
      <c r="K9" s="633"/>
      <c r="L9" s="335" t="s">
        <v>56</v>
      </c>
      <c r="M9" s="447" t="s">
        <v>195</v>
      </c>
      <c r="N9" s="391">
        <v>1120</v>
      </c>
      <c r="O9" s="387">
        <v>8</v>
      </c>
      <c r="P9" s="388" t="s">
        <v>189</v>
      </c>
      <c r="Q9" s="389" t="s">
        <v>314</v>
      </c>
      <c r="R9" s="392" t="s">
        <v>144</v>
      </c>
    </row>
    <row r="10" spans="1:18" s="202" customFormat="1" ht="18" customHeight="1">
      <c r="A10" s="202">
        <v>1140</v>
      </c>
      <c r="B10" s="211" t="s">
        <v>75</v>
      </c>
      <c r="C10" s="211" t="s">
        <v>76</v>
      </c>
      <c r="D10" s="212" t="s">
        <v>77</v>
      </c>
      <c r="E10" s="211" t="s">
        <v>272</v>
      </c>
      <c r="H10" s="213" t="s">
        <v>53</v>
      </c>
      <c r="I10" s="213" t="s">
        <v>54</v>
      </c>
      <c r="J10" s="206" t="s">
        <v>425</v>
      </c>
      <c r="L10" s="449" t="s">
        <v>193</v>
      </c>
      <c r="M10" s="449" t="s">
        <v>193</v>
      </c>
      <c r="N10" s="391">
        <v>1140</v>
      </c>
      <c r="O10" s="387">
        <v>9</v>
      </c>
      <c r="P10" s="388" t="s">
        <v>217</v>
      </c>
      <c r="Q10" s="389" t="s">
        <v>315</v>
      </c>
      <c r="R10" s="392" t="s">
        <v>168</v>
      </c>
    </row>
    <row r="11" spans="1:18" s="202" customFormat="1" ht="18" customHeight="1">
      <c r="A11" s="202">
        <v>1200</v>
      </c>
      <c r="B11" s="211" t="s">
        <v>75</v>
      </c>
      <c r="C11" s="211" t="s">
        <v>76</v>
      </c>
      <c r="D11" s="212" t="s">
        <v>77</v>
      </c>
      <c r="E11" s="211" t="s">
        <v>272</v>
      </c>
      <c r="F11" s="200" t="s">
        <v>247</v>
      </c>
      <c r="G11" s="200" t="s">
        <v>247</v>
      </c>
      <c r="H11" s="213" t="s">
        <v>53</v>
      </c>
      <c r="I11" s="213" t="s">
        <v>54</v>
      </c>
      <c r="J11" s="206" t="s">
        <v>426</v>
      </c>
      <c r="L11" s="449" t="s">
        <v>193</v>
      </c>
      <c r="M11" s="449" t="s">
        <v>193</v>
      </c>
      <c r="N11" s="391">
        <v>1200</v>
      </c>
      <c r="O11" s="387">
        <v>10</v>
      </c>
      <c r="P11" s="388" t="s">
        <v>216</v>
      </c>
      <c r="Q11" s="389">
        <v>1240</v>
      </c>
      <c r="R11" s="392" t="s">
        <v>145</v>
      </c>
    </row>
    <row r="12" spans="1:18" s="202" customFormat="1" ht="18" customHeight="1">
      <c r="A12" s="202">
        <v>1220</v>
      </c>
      <c r="B12" s="211" t="s">
        <v>75</v>
      </c>
      <c r="C12" s="211" t="s">
        <v>76</v>
      </c>
      <c r="D12" s="212" t="s">
        <v>77</v>
      </c>
      <c r="E12" s="211" t="s">
        <v>272</v>
      </c>
      <c r="F12" s="281" t="s">
        <v>248</v>
      </c>
      <c r="H12" s="213" t="s">
        <v>53</v>
      </c>
      <c r="I12" s="213" t="s">
        <v>54</v>
      </c>
      <c r="J12" s="206" t="s">
        <v>427</v>
      </c>
      <c r="L12" s="449" t="s">
        <v>193</v>
      </c>
      <c r="M12" s="449" t="s">
        <v>193</v>
      </c>
      <c r="N12" s="391">
        <v>1220</v>
      </c>
      <c r="O12" s="387">
        <v>11</v>
      </c>
      <c r="P12" s="388" t="s">
        <v>215</v>
      </c>
      <c r="Q12" s="389" t="s">
        <v>135</v>
      </c>
      <c r="R12" s="392" t="s">
        <v>146</v>
      </c>
    </row>
    <row r="13" spans="1:18" s="202" customFormat="1" ht="18" customHeight="1">
      <c r="A13" s="202">
        <v>1240</v>
      </c>
      <c r="B13" s="216" t="s">
        <v>377</v>
      </c>
      <c r="C13" s="216" t="s">
        <v>378</v>
      </c>
      <c r="D13" s="216" t="s">
        <v>379</v>
      </c>
      <c r="E13" s="289" t="s">
        <v>125</v>
      </c>
      <c r="F13" s="290" t="s">
        <v>125</v>
      </c>
      <c r="H13" s="213" t="s">
        <v>108</v>
      </c>
      <c r="I13" s="213" t="s">
        <v>108</v>
      </c>
      <c r="J13" s="215" t="s">
        <v>374</v>
      </c>
      <c r="L13" s="448" t="s">
        <v>375</v>
      </c>
      <c r="M13" s="448" t="s">
        <v>376</v>
      </c>
      <c r="N13" s="391">
        <v>1240</v>
      </c>
      <c r="O13" s="387">
        <v>12</v>
      </c>
      <c r="P13" s="388" t="s">
        <v>214</v>
      </c>
      <c r="Q13" s="389" t="s">
        <v>316</v>
      </c>
      <c r="R13" s="393" t="s">
        <v>147</v>
      </c>
    </row>
    <row r="14" spans="1:18" s="202" customFormat="1" ht="18" customHeight="1">
      <c r="A14" s="202">
        <v>1300</v>
      </c>
      <c r="B14" s="209" t="s">
        <v>78</v>
      </c>
      <c r="C14" s="209" t="s">
        <v>79</v>
      </c>
      <c r="D14" s="209" t="s">
        <v>80</v>
      </c>
      <c r="E14" s="209" t="s">
        <v>308</v>
      </c>
      <c r="F14" s="209" t="s">
        <v>421</v>
      </c>
      <c r="G14" s="291" t="s">
        <v>203</v>
      </c>
      <c r="H14" s="291" t="s">
        <v>202</v>
      </c>
      <c r="I14" s="291" t="s">
        <v>422</v>
      </c>
      <c r="J14" s="206" t="s">
        <v>309</v>
      </c>
      <c r="K14" s="206" t="s">
        <v>310</v>
      </c>
      <c r="L14" s="635"/>
      <c r="M14" s="448" t="s">
        <v>376</v>
      </c>
      <c r="N14" s="391">
        <v>1300</v>
      </c>
      <c r="O14" s="387">
        <v>13</v>
      </c>
      <c r="P14" s="388" t="s">
        <v>213</v>
      </c>
      <c r="Q14" s="389" t="s">
        <v>219</v>
      </c>
      <c r="R14" s="393" t="s">
        <v>167</v>
      </c>
    </row>
    <row r="15" spans="1:18" s="202" customFormat="1" ht="18" customHeight="1">
      <c r="A15" s="202">
        <v>1320</v>
      </c>
      <c r="B15" s="209" t="s">
        <v>78</v>
      </c>
      <c r="C15" s="209" t="s">
        <v>79</v>
      </c>
      <c r="D15" s="209" t="s">
        <v>80</v>
      </c>
      <c r="E15" s="209" t="s">
        <v>308</v>
      </c>
      <c r="F15" s="209" t="s">
        <v>421</v>
      </c>
      <c r="G15" s="291" t="s">
        <v>203</v>
      </c>
      <c r="H15" s="291" t="s">
        <v>202</v>
      </c>
      <c r="I15" s="291" t="s">
        <v>422</v>
      </c>
      <c r="J15" s="206" t="s">
        <v>311</v>
      </c>
      <c r="K15" s="206" t="s">
        <v>428</v>
      </c>
      <c r="L15" s="635"/>
      <c r="M15" s="448" t="s">
        <v>376</v>
      </c>
      <c r="N15" s="391">
        <v>1320</v>
      </c>
      <c r="O15" s="387">
        <v>14</v>
      </c>
      <c r="P15" s="388" t="s">
        <v>212</v>
      </c>
      <c r="Q15" s="389" t="s">
        <v>317</v>
      </c>
      <c r="R15" s="393" t="s">
        <v>148</v>
      </c>
    </row>
    <row r="16" spans="1:18" s="202" customFormat="1" ht="18" customHeight="1">
      <c r="A16" s="202">
        <v>1340</v>
      </c>
      <c r="B16" s="209" t="s">
        <v>78</v>
      </c>
      <c r="C16" s="209" t="s">
        <v>79</v>
      </c>
      <c r="D16" s="209" t="s">
        <v>80</v>
      </c>
      <c r="E16" s="209" t="s">
        <v>308</v>
      </c>
      <c r="F16" s="209" t="s">
        <v>421</v>
      </c>
      <c r="G16" s="291" t="s">
        <v>203</v>
      </c>
      <c r="H16" s="291" t="s">
        <v>202</v>
      </c>
      <c r="I16" s="291" t="s">
        <v>422</v>
      </c>
      <c r="J16" s="206" t="s">
        <v>121</v>
      </c>
      <c r="K16" s="206" t="s">
        <v>121</v>
      </c>
      <c r="L16" s="448" t="s">
        <v>419</v>
      </c>
      <c r="M16" s="448" t="s">
        <v>420</v>
      </c>
      <c r="N16" s="391">
        <v>1340</v>
      </c>
      <c r="O16" s="387">
        <v>15</v>
      </c>
      <c r="P16" s="388" t="s">
        <v>211</v>
      </c>
      <c r="Q16" s="389" t="s">
        <v>135</v>
      </c>
      <c r="R16" s="393" t="s">
        <v>149</v>
      </c>
    </row>
    <row r="17" spans="1:18" s="202" customFormat="1" ht="18" customHeight="1">
      <c r="A17" s="202">
        <v>1400</v>
      </c>
      <c r="B17" s="383" t="s">
        <v>264</v>
      </c>
      <c r="C17" s="383" t="s">
        <v>265</v>
      </c>
      <c r="D17" s="383" t="s">
        <v>266</v>
      </c>
      <c r="E17" s="383" t="s">
        <v>267</v>
      </c>
      <c r="I17" s="210" t="s">
        <v>51</v>
      </c>
      <c r="J17" s="210" t="s">
        <v>52</v>
      </c>
      <c r="K17" s="210" t="s">
        <v>273</v>
      </c>
      <c r="L17" s="215" t="s">
        <v>122</v>
      </c>
      <c r="M17" s="215" t="s">
        <v>192</v>
      </c>
      <c r="N17" s="391">
        <v>1400</v>
      </c>
      <c r="O17" s="387">
        <v>16</v>
      </c>
      <c r="P17" s="388" t="s">
        <v>210</v>
      </c>
      <c r="Q17" s="389" t="s">
        <v>318</v>
      </c>
      <c r="R17" s="392" t="s">
        <v>150</v>
      </c>
    </row>
    <row r="18" spans="1:18" s="202" customFormat="1" ht="18" customHeight="1">
      <c r="A18" s="202">
        <v>1420</v>
      </c>
      <c r="B18" s="383" t="s">
        <v>264</v>
      </c>
      <c r="C18" s="383" t="s">
        <v>265</v>
      </c>
      <c r="D18" s="383" t="s">
        <v>266</v>
      </c>
      <c r="E18" s="383" t="s">
        <v>267</v>
      </c>
      <c r="H18" s="215" t="s">
        <v>204</v>
      </c>
      <c r="I18" s="210" t="s">
        <v>51</v>
      </c>
      <c r="J18" s="210" t="s">
        <v>52</v>
      </c>
      <c r="K18" s="210" t="s">
        <v>273</v>
      </c>
      <c r="N18" s="391">
        <v>1420</v>
      </c>
      <c r="O18" s="387">
        <v>17</v>
      </c>
      <c r="P18" s="388" t="s">
        <v>93</v>
      </c>
      <c r="Q18" s="389" t="s">
        <v>319</v>
      </c>
      <c r="R18" s="392" t="s">
        <v>151</v>
      </c>
    </row>
    <row r="19" spans="1:18" ht="15.75" customHeight="1">
      <c r="A19" s="202">
        <v>1440</v>
      </c>
      <c r="B19" s="383" t="s">
        <v>264</v>
      </c>
      <c r="C19" s="383" t="s">
        <v>265</v>
      </c>
      <c r="D19" s="383" t="s">
        <v>266</v>
      </c>
      <c r="E19" s="383" t="s">
        <v>267</v>
      </c>
      <c r="H19" s="215" t="s">
        <v>204</v>
      </c>
      <c r="I19" s="210" t="s">
        <v>51</v>
      </c>
      <c r="J19" s="210" t="s">
        <v>52</v>
      </c>
      <c r="K19" s="210" t="s">
        <v>273</v>
      </c>
      <c r="N19" s="391">
        <v>1440</v>
      </c>
      <c r="O19" s="387">
        <v>18</v>
      </c>
      <c r="P19" s="388" t="s">
        <v>229</v>
      </c>
      <c r="Q19" s="389" t="s">
        <v>135</v>
      </c>
      <c r="R19" s="390" t="s">
        <v>240</v>
      </c>
    </row>
    <row r="20" spans="1:18" ht="15.75" customHeight="1">
      <c r="A20" s="202">
        <v>1500</v>
      </c>
      <c r="B20" s="204" t="s">
        <v>127</v>
      </c>
      <c r="C20" s="204" t="s">
        <v>157</v>
      </c>
      <c r="D20" s="204" t="s">
        <v>270</v>
      </c>
      <c r="E20" s="204" t="s">
        <v>307</v>
      </c>
      <c r="F20" s="383" t="s">
        <v>268</v>
      </c>
      <c r="G20" s="383" t="s">
        <v>268</v>
      </c>
      <c r="H20" s="215" t="s">
        <v>204</v>
      </c>
      <c r="I20" s="215" t="s">
        <v>124</v>
      </c>
      <c r="J20" s="217" t="s">
        <v>312</v>
      </c>
      <c r="K20" s="217" t="s">
        <v>313</v>
      </c>
      <c r="L20" s="209" t="s">
        <v>423</v>
      </c>
      <c r="M20" s="209" t="s">
        <v>424</v>
      </c>
      <c r="N20" s="391">
        <v>1500</v>
      </c>
      <c r="O20" s="387">
        <v>19</v>
      </c>
      <c r="P20" s="388" t="s">
        <v>132</v>
      </c>
      <c r="Q20" s="389" t="s">
        <v>218</v>
      </c>
      <c r="R20" s="390" t="s">
        <v>165</v>
      </c>
    </row>
    <row r="21" spans="1:18" ht="15.75" customHeight="1">
      <c r="A21" s="202">
        <v>1520</v>
      </c>
      <c r="D21" s="204" t="s">
        <v>120</v>
      </c>
      <c r="E21" s="204" t="s">
        <v>120</v>
      </c>
      <c r="F21" s="281" t="s">
        <v>269</v>
      </c>
      <c r="I21" s="215" t="s">
        <v>124</v>
      </c>
      <c r="J21" s="209" t="s">
        <v>429</v>
      </c>
      <c r="K21" s="209" t="s">
        <v>430</v>
      </c>
      <c r="N21" s="391">
        <v>1520</v>
      </c>
      <c r="O21" s="387">
        <v>20</v>
      </c>
      <c r="P21" s="388" t="s">
        <v>133</v>
      </c>
      <c r="Q21" s="389" t="s">
        <v>303</v>
      </c>
      <c r="R21" s="390" t="s">
        <v>166</v>
      </c>
    </row>
    <row r="22" spans="1:18" ht="15.75" customHeight="1">
      <c r="A22" s="202">
        <v>1540</v>
      </c>
      <c r="B22" s="214" t="s">
        <v>101</v>
      </c>
      <c r="C22" s="214" t="s">
        <v>102</v>
      </c>
      <c r="D22" s="214" t="s">
        <v>103</v>
      </c>
      <c r="E22" s="214" t="s">
        <v>104</v>
      </c>
      <c r="H22" s="215" t="s">
        <v>126</v>
      </c>
      <c r="I22" s="215" t="s">
        <v>124</v>
      </c>
      <c r="K22" s="281" t="s">
        <v>263</v>
      </c>
      <c r="N22" s="391">
        <v>1540</v>
      </c>
      <c r="O22" s="387">
        <v>21</v>
      </c>
      <c r="P22" s="388" t="s">
        <v>164</v>
      </c>
      <c r="Q22" s="389" t="s">
        <v>208</v>
      </c>
      <c r="R22" s="390" t="s">
        <v>152</v>
      </c>
    </row>
    <row r="23" spans="1:18" ht="15.75" customHeight="1">
      <c r="A23" s="202">
        <v>1600</v>
      </c>
      <c r="B23" s="216" t="s">
        <v>206</v>
      </c>
      <c r="C23" s="216" t="s">
        <v>205</v>
      </c>
      <c r="I23" s="202"/>
      <c r="J23" s="202"/>
      <c r="K23" s="202"/>
      <c r="N23" s="391">
        <v>1600</v>
      </c>
      <c r="O23" s="387">
        <v>22</v>
      </c>
      <c r="P23" s="388" t="s">
        <v>170</v>
      </c>
      <c r="Q23" s="389" t="s">
        <v>303</v>
      </c>
      <c r="R23" s="390" t="s">
        <v>209</v>
      </c>
    </row>
    <row r="24" spans="1:18" ht="15.75" customHeight="1">
      <c r="A24" s="202">
        <v>1620</v>
      </c>
      <c r="B24" s="281" t="s">
        <v>128</v>
      </c>
      <c r="F24" s="202"/>
      <c r="I24" s="637"/>
      <c r="K24" s="633"/>
      <c r="N24" s="391">
        <v>1620</v>
      </c>
      <c r="O24" s="387"/>
      <c r="P24" s="388"/>
      <c r="Q24" s="389"/>
      <c r="R24" s="390"/>
    </row>
    <row r="25" spans="1:18" ht="15.75" customHeight="1">
      <c r="A25" s="202">
        <v>1640</v>
      </c>
      <c r="B25" s="215" t="s">
        <v>123</v>
      </c>
      <c r="F25" s="202"/>
      <c r="J25" s="202"/>
      <c r="K25" s="633"/>
      <c r="N25" s="391">
        <v>1640</v>
      </c>
      <c r="O25" s="219"/>
      <c r="P25" s="221"/>
      <c r="Q25" s="293"/>
    </row>
    <row r="26" spans="1:18" ht="15.75" customHeight="1" thickBot="1">
      <c r="A26" s="202">
        <v>1700</v>
      </c>
      <c r="K26" s="633"/>
      <c r="N26" s="391">
        <v>1700</v>
      </c>
      <c r="O26" s="220"/>
      <c r="P26" s="222"/>
      <c r="Q26" s="294"/>
    </row>
    <row r="27" spans="1:18" ht="15.75" customHeight="1">
      <c r="A27" s="202">
        <v>1720</v>
      </c>
      <c r="J27" s="633"/>
      <c r="N27" s="391">
        <v>1720</v>
      </c>
    </row>
    <row r="28" spans="1:18" ht="15.75" customHeight="1">
      <c r="A28" s="202">
        <v>1740</v>
      </c>
      <c r="I28" s="202"/>
      <c r="J28" s="202"/>
      <c r="K28" s="202"/>
      <c r="N28" s="391">
        <v>1740</v>
      </c>
    </row>
    <row r="29" spans="1:18" ht="15.75" customHeight="1">
      <c r="A29" s="202">
        <v>1800</v>
      </c>
      <c r="D29" s="202"/>
      <c r="I29" s="202"/>
      <c r="N29" s="391">
        <v>1800</v>
      </c>
    </row>
    <row r="30" spans="1:18" ht="15.75" customHeight="1">
      <c r="A30" s="202"/>
      <c r="G30" s="634"/>
      <c r="H30" s="635"/>
      <c r="I30" s="202"/>
      <c r="N30" s="391"/>
    </row>
    <row r="31" spans="1:18" ht="15.75" customHeight="1">
      <c r="G31" s="634"/>
      <c r="H31" s="635"/>
    </row>
    <row r="32" spans="1:18" ht="15.75" customHeight="1">
      <c r="K32" s="633"/>
      <c r="L32" s="633"/>
    </row>
    <row r="34" spans="2:13" ht="15.75" customHeight="1">
      <c r="K34" s="633"/>
      <c r="L34" s="633"/>
    </row>
    <row r="36" spans="2:13" ht="15.75" customHeight="1">
      <c r="I36" s="202"/>
    </row>
    <row r="37" spans="2:13" ht="15.75" customHeight="1">
      <c r="B37" s="202"/>
      <c r="C37" s="202"/>
      <c r="D37" s="202"/>
      <c r="E37" s="202"/>
      <c r="I37" s="202"/>
    </row>
    <row r="38" spans="2:13" ht="15.75" customHeight="1">
      <c r="K38" s="633"/>
      <c r="M38" s="202"/>
    </row>
    <row r="40" spans="2:13" ht="15.75" customHeight="1">
      <c r="I40" s="202"/>
    </row>
    <row r="41" spans="2:13" ht="15.75" customHeight="1">
      <c r="K41" s="633"/>
    </row>
    <row r="43" spans="2:13" ht="15.75" customHeight="1">
      <c r="G43" s="445"/>
      <c r="H43" s="446"/>
    </row>
    <row r="44" spans="2:13" ht="15.75" customHeight="1">
      <c r="D44" s="202"/>
      <c r="L44" s="202"/>
    </row>
    <row r="45" spans="2:13" ht="15.75" customHeight="1">
      <c r="B45" s="336"/>
      <c r="C45" s="337"/>
      <c r="D45" s="336"/>
      <c r="E45" s="337"/>
    </row>
    <row r="46" spans="2:13" ht="15.75" customHeight="1">
      <c r="B46" s="336"/>
      <c r="C46" s="337"/>
      <c r="D46" s="336"/>
      <c r="E46" s="337"/>
      <c r="H46" s="202"/>
      <c r="I46" s="202"/>
      <c r="J46" s="202"/>
      <c r="K46" s="202"/>
      <c r="L46" s="202"/>
      <c r="M46" s="202"/>
    </row>
    <row r="47" spans="2:13" ht="15.75" customHeight="1">
      <c r="B47" s="336"/>
      <c r="C47" s="337"/>
      <c r="D47" s="336"/>
      <c r="E47" s="337"/>
      <c r="H47" s="202"/>
      <c r="I47" s="202"/>
    </row>
    <row r="48" spans="2:13" ht="15.75" customHeight="1">
      <c r="B48" s="202"/>
      <c r="C48" s="202"/>
      <c r="D48" s="202"/>
      <c r="E48" s="202"/>
      <c r="H48" s="202"/>
      <c r="J48" s="218"/>
    </row>
    <row r="56" spans="9:11" ht="15.75" customHeight="1">
      <c r="I56" s="202"/>
    </row>
    <row r="59" spans="9:11" ht="15.75" customHeight="1">
      <c r="J59" s="202"/>
      <c r="K59" s="202"/>
    </row>
  </sheetData>
  <phoneticPr fontId="15" type="noConversion"/>
  <pageMargins left="0.74803149606299202" right="0.59055118110236204" top="0.66929133858267698" bottom="0.27559055118110198" header="0.196850393700787" footer="0.15748031496063"/>
  <pageSetup scale="71" orientation="landscape" verticalDpi="300" copies="2"/>
  <headerFooter>
    <oddHeader xml:space="preserve">&amp;L&amp;K000000Middle Musq, NS&amp;C&amp;"Arial Bold,Bold"&amp;26&amp;K000000Provincial TT Championship&amp;R&amp;K000000April 20, 2024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36"/>
  <sheetViews>
    <sheetView workbookViewId="0">
      <selection activeCell="H2" sqref="H2"/>
    </sheetView>
  </sheetViews>
  <sheetFormatPr baseColWidth="10" defaultColWidth="8.83203125" defaultRowHeight="16"/>
  <cols>
    <col min="1" max="1" width="3.1640625" style="64" customWidth="1"/>
    <col min="2" max="2" width="25" style="64" customWidth="1"/>
    <col min="3" max="3" width="6" style="64" bestFit="1" customWidth="1"/>
    <col min="4" max="4" width="6.5" style="63" customWidth="1"/>
    <col min="5" max="5" width="5" style="143" bestFit="1" customWidth="1"/>
    <col min="6" max="6" width="9.33203125" style="64" customWidth="1"/>
    <col min="7" max="7" width="15.6640625" style="64" customWidth="1"/>
    <col min="8" max="8" width="11.83203125" style="64" customWidth="1"/>
    <col min="9" max="13" width="9.33203125" style="64" customWidth="1"/>
    <col min="14" max="16384" width="8.83203125" style="64"/>
  </cols>
  <sheetData>
    <row r="1" spans="1:11" ht="17" thickBot="1">
      <c r="B1" s="74" t="s">
        <v>36</v>
      </c>
      <c r="C1" s="172" t="s">
        <v>33</v>
      </c>
      <c r="D1" s="63" t="s">
        <v>100</v>
      </c>
      <c r="G1" s="232" t="s">
        <v>82</v>
      </c>
      <c r="H1" s="138" t="s">
        <v>169</v>
      </c>
      <c r="I1" s="232">
        <v>22</v>
      </c>
      <c r="J1" s="94"/>
    </row>
    <row r="2" spans="1:11">
      <c r="A2" s="64">
        <v>1</v>
      </c>
      <c r="B2" s="400" t="s">
        <v>182</v>
      </c>
      <c r="C2" s="402">
        <v>2159</v>
      </c>
      <c r="D2" s="63" t="s">
        <v>302</v>
      </c>
      <c r="G2" s="228" t="e">
        <f>#REF!</f>
        <v>#REF!</v>
      </c>
      <c r="H2" s="231" t="s">
        <v>38</v>
      </c>
      <c r="I2" s="137" t="e">
        <f>#REF!</f>
        <v>#REF!</v>
      </c>
      <c r="J2" s="137"/>
    </row>
    <row r="3" spans="1:11">
      <c r="A3" s="64">
        <v>2</v>
      </c>
      <c r="B3" s="400" t="s">
        <v>35</v>
      </c>
      <c r="C3" s="399">
        <v>1946</v>
      </c>
      <c r="D3" s="63" t="s">
        <v>302</v>
      </c>
    </row>
    <row r="4" spans="1:11">
      <c r="A4" s="64">
        <v>3</v>
      </c>
      <c r="B4" s="400" t="s">
        <v>39</v>
      </c>
      <c r="C4" s="399">
        <v>1910</v>
      </c>
      <c r="D4" s="63">
        <v>1</v>
      </c>
    </row>
    <row r="5" spans="1:11">
      <c r="A5" s="64">
        <v>4</v>
      </c>
      <c r="B5" s="400" t="s">
        <v>237</v>
      </c>
      <c r="C5" s="399">
        <v>1705</v>
      </c>
      <c r="D5" s="63">
        <v>2</v>
      </c>
      <c r="E5" s="143" t="s">
        <v>39</v>
      </c>
      <c r="F5" s="440" t="str">
        <f>B2</f>
        <v>LIU, Di (NS)</v>
      </c>
      <c r="G5" s="144"/>
    </row>
    <row r="6" spans="1:11">
      <c r="A6" s="64">
        <v>5</v>
      </c>
      <c r="B6" s="400" t="s">
        <v>138</v>
      </c>
      <c r="C6" s="402">
        <v>1446</v>
      </c>
      <c r="D6" s="63">
        <v>3</v>
      </c>
      <c r="G6" s="145"/>
    </row>
    <row r="7" spans="1:11">
      <c r="A7" s="64">
        <v>6</v>
      </c>
      <c r="B7" s="400" t="s">
        <v>184</v>
      </c>
      <c r="C7" s="398">
        <v>1381</v>
      </c>
      <c r="D7" s="63">
        <v>4</v>
      </c>
      <c r="G7" s="146"/>
      <c r="H7" s="144"/>
      <c r="I7" s="144"/>
    </row>
    <row r="8" spans="1:11">
      <c r="A8" s="64">
        <v>7</v>
      </c>
      <c r="B8" s="400" t="s">
        <v>181</v>
      </c>
      <c r="C8" s="399">
        <v>1363</v>
      </c>
      <c r="D8" s="63">
        <v>4</v>
      </c>
      <c r="G8" s="146"/>
      <c r="I8" s="145"/>
    </row>
    <row r="9" spans="1:11">
      <c r="A9" s="64">
        <v>8</v>
      </c>
      <c r="B9" s="400" t="s">
        <v>110</v>
      </c>
      <c r="C9" s="398">
        <v>1202</v>
      </c>
      <c r="D9" s="63">
        <v>3</v>
      </c>
      <c r="E9" s="143" t="s">
        <v>41</v>
      </c>
      <c r="F9" s="144" t="s">
        <v>414</v>
      </c>
      <c r="G9" s="151"/>
      <c r="I9" s="146"/>
    </row>
    <row r="10" spans="1:11" ht="17" thickBot="1">
      <c r="A10" s="64">
        <v>9</v>
      </c>
      <c r="B10" s="400" t="s">
        <v>173</v>
      </c>
      <c r="C10" s="398">
        <v>1019</v>
      </c>
      <c r="D10" s="63">
        <v>2</v>
      </c>
      <c r="I10" s="146"/>
      <c r="J10" s="147"/>
      <c r="K10" s="148"/>
    </row>
    <row r="11" spans="1:11">
      <c r="A11" s="64">
        <v>10</v>
      </c>
      <c r="B11" s="400" t="s">
        <v>287</v>
      </c>
      <c r="C11" s="398">
        <v>572</v>
      </c>
      <c r="D11" s="63">
        <v>1</v>
      </c>
      <c r="I11" s="146"/>
      <c r="K11" s="152"/>
    </row>
    <row r="12" spans="1:11">
      <c r="A12" s="64">
        <v>11</v>
      </c>
      <c r="B12" s="400" t="s">
        <v>176</v>
      </c>
      <c r="C12" s="399">
        <v>530</v>
      </c>
      <c r="D12" s="63">
        <v>1</v>
      </c>
      <c r="I12" s="146"/>
      <c r="K12" s="146"/>
    </row>
    <row r="13" spans="1:11">
      <c r="A13" s="64">
        <v>12</v>
      </c>
      <c r="B13" s="400" t="s">
        <v>331</v>
      </c>
      <c r="C13" s="399">
        <v>505</v>
      </c>
      <c r="D13" s="63">
        <v>2</v>
      </c>
      <c r="E13" s="143" t="s">
        <v>41</v>
      </c>
      <c r="F13" s="144"/>
      <c r="G13" s="144"/>
      <c r="I13" s="146"/>
      <c r="K13" s="146"/>
    </row>
    <row r="14" spans="1:11">
      <c r="A14" s="64">
        <v>13</v>
      </c>
      <c r="B14" s="400" t="s">
        <v>323</v>
      </c>
      <c r="C14" s="399">
        <v>435</v>
      </c>
      <c r="D14" s="63">
        <v>3</v>
      </c>
      <c r="F14" s="616" t="s">
        <v>416</v>
      </c>
      <c r="G14" s="145"/>
      <c r="I14" s="146"/>
      <c r="K14" s="146"/>
    </row>
    <row r="15" spans="1:11">
      <c r="A15" s="64">
        <v>14</v>
      </c>
      <c r="B15" s="400" t="s">
        <v>183</v>
      </c>
      <c r="C15" s="399">
        <v>391</v>
      </c>
      <c r="D15" s="63">
        <v>4</v>
      </c>
      <c r="G15" s="146"/>
      <c r="H15" s="144"/>
      <c r="I15" s="151"/>
      <c r="K15" s="146"/>
    </row>
    <row r="16" spans="1:11">
      <c r="A16" s="64">
        <v>15</v>
      </c>
      <c r="B16" s="359"/>
      <c r="C16" s="360"/>
      <c r="E16" s="143" t="s">
        <v>42</v>
      </c>
      <c r="F16" s="144"/>
      <c r="G16" s="151"/>
      <c r="H16" s="286"/>
      <c r="K16" s="146"/>
    </row>
    <row r="17" spans="1:13" ht="17" thickBot="1">
      <c r="A17" s="64">
        <v>16</v>
      </c>
      <c r="B17" s="370"/>
      <c r="C17" s="370"/>
      <c r="F17" s="616" t="s">
        <v>392</v>
      </c>
      <c r="K17" s="146"/>
      <c r="L17" s="147"/>
      <c r="M17" s="148"/>
    </row>
    <row r="18" spans="1:13">
      <c r="A18" s="64">
        <v>17</v>
      </c>
      <c r="B18" s="370"/>
      <c r="C18" s="370"/>
      <c r="E18" s="143" t="s">
        <v>42</v>
      </c>
      <c r="F18" s="144"/>
      <c r="G18" s="144"/>
      <c r="K18" s="146"/>
    </row>
    <row r="19" spans="1:13">
      <c r="A19" s="64">
        <v>18</v>
      </c>
      <c r="B19" s="370"/>
      <c r="C19" s="370"/>
      <c r="F19" s="616" t="s">
        <v>415</v>
      </c>
      <c r="G19" s="145"/>
      <c r="K19" s="146"/>
    </row>
    <row r="20" spans="1:13">
      <c r="A20" s="64">
        <v>19</v>
      </c>
      <c r="B20" s="370"/>
      <c r="C20" s="370"/>
      <c r="G20" s="146"/>
      <c r="H20" s="144"/>
      <c r="I20" s="144"/>
      <c r="K20" s="146"/>
    </row>
    <row r="21" spans="1:13">
      <c r="A21" s="64">
        <v>20</v>
      </c>
      <c r="B21" s="370"/>
      <c r="C21" s="370"/>
      <c r="E21" s="143" t="s">
        <v>41</v>
      </c>
      <c r="F21" s="144"/>
      <c r="G21" s="151"/>
      <c r="H21" s="286"/>
      <c r="I21" s="146"/>
      <c r="K21" s="146"/>
    </row>
    <row r="22" spans="1:13">
      <c r="F22" s="616" t="s">
        <v>261</v>
      </c>
      <c r="I22" s="146"/>
      <c r="K22" s="146"/>
    </row>
    <row r="23" spans="1:13" ht="17" thickBot="1">
      <c r="B23" s="114" t="s">
        <v>115</v>
      </c>
      <c r="C23" s="114">
        <f>COUNTA(C2:C20)</f>
        <v>14</v>
      </c>
      <c r="I23" s="146"/>
      <c r="J23" s="147"/>
      <c r="K23" s="153"/>
    </row>
    <row r="24" spans="1:13">
      <c r="B24" s="95" t="s">
        <v>352</v>
      </c>
      <c r="I24" s="146"/>
    </row>
    <row r="25" spans="1:13">
      <c r="B25" s="95" t="s">
        <v>251</v>
      </c>
      <c r="E25" s="143" t="s">
        <v>41</v>
      </c>
      <c r="F25" s="144" t="s">
        <v>294</v>
      </c>
      <c r="G25" s="144"/>
      <c r="I25" s="146"/>
    </row>
    <row r="26" spans="1:13">
      <c r="B26" s="95" t="s">
        <v>139</v>
      </c>
      <c r="G26" s="145"/>
      <c r="I26" s="146"/>
    </row>
    <row r="27" spans="1:13">
      <c r="B27" s="64" t="s">
        <v>344</v>
      </c>
      <c r="G27" s="146"/>
      <c r="H27" s="144"/>
      <c r="I27" s="151"/>
    </row>
    <row r="28" spans="1:13">
      <c r="B28" s="64" t="s">
        <v>353</v>
      </c>
      <c r="E28" s="143" t="s">
        <v>43</v>
      </c>
      <c r="F28" s="440" t="str">
        <f>B3</f>
        <v>KENT, Tyler (NS)</v>
      </c>
      <c r="G28" s="151"/>
    </row>
    <row r="29" spans="1:13">
      <c r="B29" s="64" t="s">
        <v>354</v>
      </c>
      <c r="G29" s="154"/>
    </row>
    <row r="33" spans="6:6">
      <c r="F33" s="64" t="s">
        <v>222</v>
      </c>
    </row>
    <row r="34" spans="6:6">
      <c r="F34" s="64" t="s">
        <v>260</v>
      </c>
    </row>
    <row r="35" spans="6:6">
      <c r="F35" s="64" t="s">
        <v>261</v>
      </c>
    </row>
    <row r="36" spans="6:6">
      <c r="F36" s="64" t="s">
        <v>255</v>
      </c>
    </row>
  </sheetData>
  <sortState xmlns:xlrd2="http://schemas.microsoft.com/office/spreadsheetml/2017/richdata2" ref="B2:C15">
    <sortCondition descending="1" ref="C2:C15"/>
  </sortState>
  <phoneticPr fontId="15" type="noConversion"/>
  <pageMargins left="7.3149606299212591E-2" right="0.18629921259842522" top="0.75000000000000011" bottom="0.75000000000000011" header="0.5" footer="0.5"/>
  <pageSetup scale="95" orientation="landscape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39"/>
  <sheetViews>
    <sheetView workbookViewId="0">
      <selection activeCell="I2" sqref="I2"/>
    </sheetView>
  </sheetViews>
  <sheetFormatPr baseColWidth="10" defaultColWidth="8.83203125" defaultRowHeight="15" customHeight="1"/>
  <cols>
    <col min="1" max="1" width="4.6640625" style="73" customWidth="1"/>
    <col min="2" max="2" width="27.1640625" customWidth="1"/>
    <col min="3" max="3" width="7.5" customWidth="1"/>
    <col min="4" max="4" width="7.33203125" customWidth="1"/>
    <col min="5" max="5" width="8.33203125" style="68" customWidth="1"/>
    <col min="6" max="6" width="4.33203125" style="59" customWidth="1"/>
    <col min="7" max="7" width="21" style="64" customWidth="1"/>
    <col min="8" max="8" width="8.33203125" style="64" customWidth="1"/>
    <col min="9" max="9" width="11.6640625" style="64" customWidth="1"/>
    <col min="10" max="10" width="13" style="64" customWidth="1"/>
    <col min="11" max="13" width="8.33203125" style="64" customWidth="1"/>
    <col min="14" max="14" width="18.83203125" style="64" customWidth="1"/>
    <col min="15" max="15" width="2.33203125" customWidth="1"/>
    <col min="17" max="17" width="7.5" customWidth="1"/>
  </cols>
  <sheetData>
    <row r="1" spans="1:13" ht="15" customHeight="1" thickBot="1">
      <c r="B1" s="36" t="s">
        <v>36</v>
      </c>
      <c r="C1" s="34" t="s">
        <v>33</v>
      </c>
      <c r="D1" s="35" t="s">
        <v>10</v>
      </c>
      <c r="E1" s="35"/>
      <c r="H1" s="232" t="s">
        <v>82</v>
      </c>
      <c r="I1" s="138" t="s">
        <v>93</v>
      </c>
      <c r="J1" s="232">
        <v>17</v>
      </c>
      <c r="K1" s="94"/>
    </row>
    <row r="2" spans="1:13" ht="15" customHeight="1">
      <c r="A2" s="599">
        <v>1</v>
      </c>
      <c r="B2" s="400" t="s">
        <v>182</v>
      </c>
      <c r="C2" s="402">
        <v>2159</v>
      </c>
      <c r="D2" s="600">
        <f t="shared" ref="D2" si="0">SUM(C2+C3)</f>
        <v>3553</v>
      </c>
      <c r="E2" s="597">
        <v>1</v>
      </c>
      <c r="H2" s="228" t="e">
        <f>#REF!</f>
        <v>#REF!</v>
      </c>
      <c r="I2" s="231" t="s">
        <v>38</v>
      </c>
      <c r="J2" s="137" t="e">
        <f>#REF!</f>
        <v>#REF!</v>
      </c>
      <c r="K2" s="137"/>
    </row>
    <row r="3" spans="1:13" ht="15" customHeight="1">
      <c r="A3" s="599"/>
      <c r="B3" s="400" t="s">
        <v>175</v>
      </c>
      <c r="C3" s="402">
        <v>1394</v>
      </c>
      <c r="D3" s="601"/>
      <c r="E3" s="597"/>
    </row>
    <row r="4" spans="1:13" ht="15" customHeight="1">
      <c r="A4" s="599">
        <v>2</v>
      </c>
      <c r="B4" s="400" t="s">
        <v>35</v>
      </c>
      <c r="C4" s="399">
        <v>1946</v>
      </c>
      <c r="D4" s="600">
        <f t="shared" ref="D4" si="1">SUM(C4+C5)</f>
        <v>3148</v>
      </c>
      <c r="E4" s="597">
        <v>2</v>
      </c>
      <c r="F4" s="59" t="s">
        <v>39</v>
      </c>
      <c r="G4" s="144"/>
    </row>
    <row r="5" spans="1:13" ht="15" customHeight="1">
      <c r="A5" s="599"/>
      <c r="B5" s="400" t="s">
        <v>110</v>
      </c>
      <c r="C5" s="398">
        <v>1202</v>
      </c>
      <c r="D5" s="601"/>
      <c r="E5" s="597"/>
      <c r="G5" s="145"/>
      <c r="H5" s="161" t="s">
        <v>355</v>
      </c>
      <c r="I5" s="144"/>
    </row>
    <row r="6" spans="1:13" ht="15" customHeight="1">
      <c r="A6" s="599">
        <v>3</v>
      </c>
      <c r="B6" s="400" t="s">
        <v>171</v>
      </c>
      <c r="C6" s="398">
        <v>1661</v>
      </c>
      <c r="D6" s="600">
        <f t="shared" ref="D6" si="2">SUM(C6+C7)</f>
        <v>3047</v>
      </c>
      <c r="E6" s="598" t="s">
        <v>116</v>
      </c>
      <c r="F6" s="59" t="s">
        <v>40</v>
      </c>
      <c r="G6" s="151"/>
      <c r="I6" s="145"/>
    </row>
    <row r="7" spans="1:13" ht="15" customHeight="1">
      <c r="A7" s="599"/>
      <c r="B7" s="400" t="s">
        <v>179</v>
      </c>
      <c r="C7" s="399">
        <v>1386</v>
      </c>
      <c r="D7" s="601"/>
      <c r="E7" s="598"/>
      <c r="H7" s="181"/>
      <c r="I7" s="146"/>
      <c r="J7" s="161"/>
      <c r="K7" s="144"/>
    </row>
    <row r="8" spans="1:13" ht="15" customHeight="1">
      <c r="A8" s="599">
        <v>4</v>
      </c>
      <c r="B8" s="400" t="s">
        <v>138</v>
      </c>
      <c r="C8" s="402">
        <v>1446</v>
      </c>
      <c r="D8" s="600">
        <f t="shared" ref="D8" si="3">SUM(C8+C9)</f>
        <v>2827</v>
      </c>
      <c r="E8" s="598" t="s">
        <v>116</v>
      </c>
      <c r="F8" s="59" t="s">
        <v>40</v>
      </c>
      <c r="G8" s="144"/>
      <c r="I8" s="146"/>
      <c r="K8" s="145"/>
      <c r="M8" s="182"/>
    </row>
    <row r="9" spans="1:13" ht="15" customHeight="1">
      <c r="A9" s="599"/>
      <c r="B9" s="400" t="s">
        <v>184</v>
      </c>
      <c r="C9" s="398">
        <v>1381</v>
      </c>
      <c r="D9" s="601"/>
      <c r="E9" s="598"/>
      <c r="G9" s="145"/>
      <c r="H9" s="144" t="s">
        <v>393</v>
      </c>
      <c r="I9" s="151"/>
      <c r="K9" s="146"/>
    </row>
    <row r="10" spans="1:13" ht="15" customHeight="1">
      <c r="A10" s="599">
        <v>5</v>
      </c>
      <c r="B10" s="400" t="s">
        <v>237</v>
      </c>
      <c r="C10" s="399">
        <v>1705</v>
      </c>
      <c r="D10" s="600">
        <f t="shared" ref="D10" si="4">SUM(C10+C11)</f>
        <v>2775</v>
      </c>
      <c r="E10" s="596" t="s">
        <v>118</v>
      </c>
      <c r="F10" s="59" t="s">
        <v>41</v>
      </c>
      <c r="G10" s="151"/>
      <c r="I10" s="154"/>
      <c r="K10" s="146"/>
    </row>
    <row r="11" spans="1:13" ht="15" customHeight="1">
      <c r="A11" s="599"/>
      <c r="B11" s="400" t="s">
        <v>289</v>
      </c>
      <c r="C11" s="398">
        <v>1070</v>
      </c>
      <c r="D11" s="601"/>
      <c r="E11" s="596"/>
      <c r="K11" s="146"/>
      <c r="L11" s="161"/>
      <c r="M11" s="144"/>
    </row>
    <row r="12" spans="1:13" ht="15" customHeight="1">
      <c r="A12" s="599">
        <v>6</v>
      </c>
      <c r="B12" s="400" t="s">
        <v>181</v>
      </c>
      <c r="C12" s="399">
        <v>1363</v>
      </c>
      <c r="D12" s="600">
        <f t="shared" ref="D12" si="5">SUM(C12+C13)</f>
        <v>2729</v>
      </c>
      <c r="E12" s="596" t="s">
        <v>118</v>
      </c>
      <c r="F12" s="59" t="s">
        <v>41</v>
      </c>
      <c r="G12" s="144"/>
      <c r="K12" s="146"/>
      <c r="M12" s="145"/>
    </row>
    <row r="13" spans="1:13" ht="15" customHeight="1">
      <c r="A13" s="599"/>
      <c r="B13" s="400" t="s">
        <v>137</v>
      </c>
      <c r="C13" s="402">
        <v>1366</v>
      </c>
      <c r="D13" s="601"/>
      <c r="E13" s="596"/>
      <c r="G13" s="145"/>
      <c r="H13" s="144" t="s">
        <v>394</v>
      </c>
      <c r="I13" s="144"/>
      <c r="K13" s="146"/>
      <c r="M13" s="146"/>
    </row>
    <row r="14" spans="1:13" ht="15" customHeight="1">
      <c r="A14" s="599">
        <v>7</v>
      </c>
      <c r="B14" s="403" t="s">
        <v>335</v>
      </c>
      <c r="C14" s="399">
        <v>1444</v>
      </c>
      <c r="D14" s="600">
        <f>SUM(C14+C15)</f>
        <v>2726</v>
      </c>
      <c r="E14" s="596" t="s">
        <v>118</v>
      </c>
      <c r="F14" s="59" t="s">
        <v>40</v>
      </c>
      <c r="G14" s="151"/>
      <c r="I14" s="145"/>
      <c r="K14" s="146"/>
      <c r="M14" s="146"/>
    </row>
    <row r="15" spans="1:13" ht="15" customHeight="1">
      <c r="A15" s="599"/>
      <c r="B15" s="400" t="s">
        <v>177</v>
      </c>
      <c r="C15" s="399">
        <v>1282</v>
      </c>
      <c r="D15" s="601"/>
      <c r="E15" s="596"/>
      <c r="I15" s="146"/>
      <c r="J15" s="161"/>
      <c r="K15" s="151"/>
      <c r="M15" s="146"/>
    </row>
    <row r="16" spans="1:13" ht="15" customHeight="1">
      <c r="A16" s="599">
        <v>8</v>
      </c>
      <c r="B16" s="400" t="s">
        <v>173</v>
      </c>
      <c r="C16" s="398">
        <v>1019</v>
      </c>
      <c r="D16" s="600">
        <f>SUM(C16+C17)</f>
        <v>1718</v>
      </c>
      <c r="E16" s="596" t="s">
        <v>118</v>
      </c>
      <c r="F16" s="59" t="s">
        <v>40</v>
      </c>
      <c r="G16" s="144"/>
      <c r="I16" s="146"/>
      <c r="M16" s="146"/>
    </row>
    <row r="17" spans="1:14" ht="15" customHeight="1">
      <c r="A17" s="599"/>
      <c r="B17" s="400" t="s">
        <v>320</v>
      </c>
      <c r="C17" s="399">
        <v>699</v>
      </c>
      <c r="D17" s="601"/>
      <c r="E17" s="596"/>
      <c r="G17" s="145"/>
      <c r="H17" s="183" t="s">
        <v>395</v>
      </c>
      <c r="I17" s="151"/>
      <c r="M17" s="146"/>
    </row>
    <row r="18" spans="1:14" ht="15" customHeight="1">
      <c r="A18" s="599">
        <v>9</v>
      </c>
      <c r="B18" s="362"/>
      <c r="C18" s="360"/>
      <c r="D18" s="600">
        <f>SUM(C18+C19)</f>
        <v>0</v>
      </c>
      <c r="E18" s="595" t="s">
        <v>119</v>
      </c>
      <c r="F18" s="59" t="s">
        <v>42</v>
      </c>
      <c r="G18" s="151"/>
      <c r="I18" s="154"/>
      <c r="M18" s="146"/>
    </row>
    <row r="19" spans="1:14" ht="15" customHeight="1" thickBot="1">
      <c r="A19" s="599"/>
      <c r="B19" s="362"/>
      <c r="C19" s="360"/>
      <c r="D19" s="601"/>
      <c r="E19" s="595"/>
      <c r="M19" s="146"/>
      <c r="N19" s="147"/>
    </row>
    <row r="20" spans="1:14" ht="15" customHeight="1">
      <c r="A20" s="599">
        <v>10</v>
      </c>
      <c r="B20" s="225"/>
      <c r="C20" s="258"/>
      <c r="D20" s="600">
        <f>SUM(C20+C21)</f>
        <v>0</v>
      </c>
      <c r="E20" s="595" t="s">
        <v>119</v>
      </c>
      <c r="F20" s="59" t="s">
        <v>42</v>
      </c>
      <c r="G20" s="144"/>
      <c r="M20" s="146"/>
    </row>
    <row r="21" spans="1:14" ht="15" customHeight="1">
      <c r="A21" s="599"/>
      <c r="B21" s="108"/>
      <c r="C21" s="259"/>
      <c r="D21" s="601"/>
      <c r="E21" s="595"/>
      <c r="G21" s="145"/>
      <c r="H21" s="144" t="s">
        <v>396</v>
      </c>
      <c r="M21" s="146"/>
    </row>
    <row r="22" spans="1:14" ht="15" customHeight="1">
      <c r="A22" s="599">
        <v>11</v>
      </c>
      <c r="B22" s="106"/>
      <c r="C22" s="258"/>
      <c r="D22" s="600">
        <f>SUM(C22+C23)</f>
        <v>0</v>
      </c>
      <c r="E22" s="595" t="s">
        <v>119</v>
      </c>
      <c r="F22" s="59" t="s">
        <v>40</v>
      </c>
      <c r="G22" s="151"/>
      <c r="I22" s="145"/>
      <c r="M22" s="146"/>
    </row>
    <row r="23" spans="1:14" ht="15" customHeight="1">
      <c r="A23" s="599"/>
      <c r="B23" s="136"/>
      <c r="C23" s="260"/>
      <c r="D23" s="601"/>
      <c r="E23" s="595"/>
      <c r="H23" s="181"/>
      <c r="I23" s="146"/>
      <c r="J23" s="161"/>
      <c r="K23" s="144"/>
      <c r="M23" s="146"/>
    </row>
    <row r="24" spans="1:14" ht="15" customHeight="1">
      <c r="A24" s="599">
        <v>12</v>
      </c>
      <c r="B24" s="226"/>
      <c r="C24" s="259"/>
      <c r="D24" s="600">
        <f>SUM(C24+C25)</f>
        <v>0</v>
      </c>
      <c r="E24" s="595" t="s">
        <v>119</v>
      </c>
      <c r="F24" s="59" t="s">
        <v>40</v>
      </c>
      <c r="G24" s="144"/>
      <c r="I24" s="146"/>
      <c r="K24" s="145"/>
      <c r="M24" s="184"/>
    </row>
    <row r="25" spans="1:14" ht="15" customHeight="1">
      <c r="A25" s="599"/>
      <c r="B25" s="108"/>
      <c r="C25" s="259"/>
      <c r="D25" s="601"/>
      <c r="E25" s="595"/>
      <c r="G25" s="145"/>
      <c r="H25" s="144" t="s">
        <v>397</v>
      </c>
      <c r="I25" s="151"/>
      <c r="K25" s="146"/>
      <c r="M25" s="146"/>
    </row>
    <row r="26" spans="1:14" ht="15" customHeight="1">
      <c r="A26" s="599">
        <v>13</v>
      </c>
      <c r="B26" s="106"/>
      <c r="C26" s="107"/>
      <c r="D26" s="600"/>
      <c r="E26" s="595" t="s">
        <v>119</v>
      </c>
      <c r="F26" s="59" t="s">
        <v>41</v>
      </c>
      <c r="G26" s="151"/>
      <c r="I26" s="154"/>
      <c r="K26" s="146"/>
      <c r="M26" s="146"/>
    </row>
    <row r="27" spans="1:14" ht="15" customHeight="1">
      <c r="A27" s="599"/>
      <c r="B27" s="106"/>
      <c r="C27" s="107"/>
      <c r="D27" s="601"/>
      <c r="E27" s="595"/>
      <c r="K27" s="146"/>
      <c r="L27" s="161"/>
      <c r="M27" s="151"/>
    </row>
    <row r="28" spans="1:14" ht="15" customHeight="1">
      <c r="A28" s="599">
        <v>14</v>
      </c>
      <c r="B28" s="106"/>
      <c r="C28" s="107"/>
      <c r="D28" s="600"/>
      <c r="E28" s="595" t="s">
        <v>119</v>
      </c>
      <c r="F28" s="59" t="s">
        <v>41</v>
      </c>
      <c r="G28" s="144"/>
      <c r="K28" s="146"/>
    </row>
    <row r="29" spans="1:14" ht="15" customHeight="1">
      <c r="A29" s="599"/>
      <c r="B29" s="106"/>
      <c r="C29" s="107"/>
      <c r="D29" s="601"/>
      <c r="E29" s="595"/>
      <c r="G29" s="145"/>
      <c r="H29" s="144" t="s">
        <v>398</v>
      </c>
      <c r="I29" s="144"/>
      <c r="K29" s="146"/>
    </row>
    <row r="30" spans="1:14" ht="15" customHeight="1">
      <c r="A30" s="599">
        <v>15</v>
      </c>
      <c r="B30" s="106"/>
      <c r="C30" s="107"/>
      <c r="D30" s="600"/>
      <c r="E30" s="595" t="s">
        <v>119</v>
      </c>
      <c r="F30" s="59" t="s">
        <v>40</v>
      </c>
      <c r="G30" s="151"/>
      <c r="I30" s="145"/>
      <c r="K30" s="146"/>
    </row>
    <row r="31" spans="1:14" ht="15" customHeight="1">
      <c r="A31" s="599"/>
      <c r="B31" s="106"/>
      <c r="C31" s="107"/>
      <c r="D31" s="601"/>
      <c r="E31" s="595"/>
      <c r="I31" s="146"/>
      <c r="J31" s="161"/>
      <c r="K31" s="151"/>
    </row>
    <row r="32" spans="1:14" ht="15" customHeight="1">
      <c r="A32" s="599">
        <v>16</v>
      </c>
      <c r="B32" s="104"/>
      <c r="C32" s="107"/>
      <c r="D32" s="600"/>
      <c r="E32" s="595" t="s">
        <v>119</v>
      </c>
      <c r="F32" s="59" t="s">
        <v>40</v>
      </c>
      <c r="G32" s="144"/>
      <c r="I32" s="146"/>
    </row>
    <row r="33" spans="1:9" ht="15" customHeight="1">
      <c r="A33" s="599"/>
      <c r="B33" s="106"/>
      <c r="C33" s="105"/>
      <c r="D33" s="601"/>
      <c r="E33" s="595"/>
      <c r="G33" s="145"/>
      <c r="H33" s="161" t="s">
        <v>356</v>
      </c>
      <c r="I33" s="151"/>
    </row>
    <row r="34" spans="1:9" ht="15" customHeight="1">
      <c r="A34"/>
      <c r="F34" s="59" t="s">
        <v>43</v>
      </c>
      <c r="G34" s="151"/>
      <c r="I34" s="154"/>
    </row>
    <row r="35" spans="1:9" ht="15" customHeight="1">
      <c r="A35"/>
      <c r="B35" s="95" t="s">
        <v>117</v>
      </c>
      <c r="C35" s="95"/>
      <c r="D35" s="114">
        <f>COUNTA(B2:B33)</f>
        <v>16</v>
      </c>
    </row>
    <row r="36" spans="1:9" ht="15" customHeight="1">
      <c r="B36" s="68" t="s">
        <v>199</v>
      </c>
      <c r="D36" s="371">
        <f>D35/2</f>
        <v>8</v>
      </c>
    </row>
    <row r="38" spans="1:9" ht="15" customHeight="1">
      <c r="B38" s="264"/>
      <c r="C38" s="252"/>
    </row>
    <row r="39" spans="1:9" ht="15" customHeight="1">
      <c r="B39" s="251"/>
      <c r="C39" s="265"/>
    </row>
  </sheetData>
  <mergeCells count="48">
    <mergeCell ref="A14:A15"/>
    <mergeCell ref="A16:A17"/>
    <mergeCell ref="D2:D3"/>
    <mergeCell ref="D4:D5"/>
    <mergeCell ref="D6:D7"/>
    <mergeCell ref="D8:D9"/>
    <mergeCell ref="D10:D11"/>
    <mergeCell ref="D12:D13"/>
    <mergeCell ref="D14:D15"/>
    <mergeCell ref="D16:D17"/>
    <mergeCell ref="A2:A3"/>
    <mergeCell ref="A4:A5"/>
    <mergeCell ref="A6:A7"/>
    <mergeCell ref="A8:A9"/>
    <mergeCell ref="A10:A11"/>
    <mergeCell ref="A12:A13"/>
    <mergeCell ref="A32:A33"/>
    <mergeCell ref="D32:D33"/>
    <mergeCell ref="D18:D19"/>
    <mergeCell ref="D20:D21"/>
    <mergeCell ref="A18:A19"/>
    <mergeCell ref="A20:A21"/>
    <mergeCell ref="A22:A23"/>
    <mergeCell ref="D22:D23"/>
    <mergeCell ref="D24:D25"/>
    <mergeCell ref="D26:D27"/>
    <mergeCell ref="D28:D29"/>
    <mergeCell ref="D30:D31"/>
    <mergeCell ref="A24:A25"/>
    <mergeCell ref="A26:A27"/>
    <mergeCell ref="A28:A29"/>
    <mergeCell ref="A30:A31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32:E33"/>
    <mergeCell ref="E22:E23"/>
    <mergeCell ref="E24:E25"/>
    <mergeCell ref="E26:E27"/>
    <mergeCell ref="E28:E29"/>
    <mergeCell ref="E30:E31"/>
  </mergeCells>
  <phoneticPr fontId="15" type="noConversion"/>
  <pageMargins left="8.6299212598425212E-2" right="0" top="0.55314960629921262" bottom="0.15944881889763785" header="0.5" footer="0.5"/>
  <pageSetup scale="78" orientation="landscape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38"/>
  <sheetViews>
    <sheetView workbookViewId="0">
      <selection activeCell="J2" sqref="J2"/>
    </sheetView>
  </sheetViews>
  <sheetFormatPr baseColWidth="10" defaultColWidth="8.83203125" defaultRowHeight="16"/>
  <cols>
    <col min="1" max="1" width="3.1640625" style="88" bestFit="1" customWidth="1"/>
    <col min="2" max="2" width="21.5" style="95" customWidth="1"/>
    <col min="3" max="4" width="8" style="95" customWidth="1"/>
    <col min="5" max="6" width="8.33203125" style="68" customWidth="1"/>
    <col min="7" max="7" width="4.33203125" style="92" customWidth="1"/>
    <col min="8" max="8" width="22.1640625" style="96" customWidth="1"/>
    <col min="9" max="9" width="11.83203125" style="95" customWidth="1"/>
    <col min="10" max="10" width="11.5" style="95" customWidth="1"/>
    <col min="11" max="12" width="9.6640625" style="95" customWidth="1"/>
    <col min="13" max="13" width="11.6640625" style="95" customWidth="1"/>
    <col min="14" max="14" width="6" style="95" customWidth="1"/>
    <col min="15" max="15" width="9.33203125" style="95" customWidth="1"/>
    <col min="16" max="16384" width="8.83203125" style="95"/>
  </cols>
  <sheetData>
    <row r="1" spans="1:14" ht="18" thickBot="1">
      <c r="B1" s="89" t="s">
        <v>36</v>
      </c>
      <c r="C1" s="90" t="s">
        <v>33</v>
      </c>
      <c r="D1" s="91" t="s">
        <v>10</v>
      </c>
      <c r="E1" s="35"/>
      <c r="F1" s="35"/>
      <c r="I1" s="232" t="s">
        <v>82</v>
      </c>
      <c r="J1" s="138" t="s">
        <v>279</v>
      </c>
      <c r="K1" s="232">
        <v>18</v>
      </c>
      <c r="L1" s="94"/>
    </row>
    <row r="2" spans="1:14">
      <c r="A2" s="604">
        <v>1</v>
      </c>
      <c r="B2" s="400" t="s">
        <v>289</v>
      </c>
      <c r="C2" s="398">
        <v>1070</v>
      </c>
      <c r="D2" s="605">
        <f>SUM(C2+C3)</f>
        <v>2980</v>
      </c>
      <c r="E2" s="597">
        <v>1</v>
      </c>
      <c r="F2" s="597" t="s">
        <v>241</v>
      </c>
      <c r="I2" s="228" t="e">
        <f>#REF!</f>
        <v>#REF!</v>
      </c>
      <c r="J2" s="231" t="s">
        <v>38</v>
      </c>
      <c r="K2" s="137" t="e">
        <f>#REF!</f>
        <v>#REF!</v>
      </c>
      <c r="L2" s="137"/>
    </row>
    <row r="3" spans="1:14">
      <c r="A3" s="604"/>
      <c r="B3" s="400" t="s">
        <v>114</v>
      </c>
      <c r="C3" s="399">
        <v>1910</v>
      </c>
      <c r="D3" s="604"/>
      <c r="E3" s="597"/>
      <c r="F3" s="597"/>
    </row>
    <row r="4" spans="1:14">
      <c r="A4" s="604">
        <v>2</v>
      </c>
      <c r="B4" s="400" t="s">
        <v>182</v>
      </c>
      <c r="C4" s="402">
        <v>2159</v>
      </c>
      <c r="D4" s="605">
        <f t="shared" ref="D4" si="0">SUM(C4+C5)</f>
        <v>2973</v>
      </c>
      <c r="E4" s="597">
        <v>2</v>
      </c>
      <c r="F4" s="597" t="s">
        <v>241</v>
      </c>
      <c r="G4" s="92" t="s">
        <v>39</v>
      </c>
      <c r="H4" s="93" t="s">
        <v>357</v>
      </c>
    </row>
    <row r="5" spans="1:14">
      <c r="A5" s="604"/>
      <c r="B5" s="400" t="s">
        <v>284</v>
      </c>
      <c r="C5" s="401">
        <v>814</v>
      </c>
      <c r="D5" s="604"/>
      <c r="E5" s="597"/>
      <c r="F5" s="597"/>
      <c r="H5" s="178"/>
      <c r="I5" s="94"/>
      <c r="J5" s="94"/>
    </row>
    <row r="6" spans="1:14" ht="16" customHeight="1">
      <c r="A6" s="604">
        <v>3</v>
      </c>
      <c r="B6" s="400" t="s">
        <v>184</v>
      </c>
      <c r="C6" s="398">
        <v>1381</v>
      </c>
      <c r="D6" s="605">
        <f t="shared" ref="D6" si="1">SUM(C6+C7)</f>
        <v>2744</v>
      </c>
      <c r="E6" s="598" t="s">
        <v>116</v>
      </c>
      <c r="F6" s="598" t="s">
        <v>116</v>
      </c>
      <c r="G6" s="92" t="s">
        <v>40</v>
      </c>
      <c r="H6" s="179" t="s">
        <v>196</v>
      </c>
      <c r="J6" s="97"/>
    </row>
    <row r="7" spans="1:14" ht="17" customHeight="1" thickBot="1">
      <c r="A7" s="604"/>
      <c r="B7" s="400" t="s">
        <v>181</v>
      </c>
      <c r="C7" s="399">
        <v>1363</v>
      </c>
      <c r="D7" s="604"/>
      <c r="E7" s="598"/>
      <c r="F7" s="598"/>
      <c r="J7" s="99"/>
      <c r="K7" s="100"/>
      <c r="L7" s="101"/>
    </row>
    <row r="8" spans="1:14">
      <c r="A8" s="604">
        <v>4</v>
      </c>
      <c r="B8" s="400" t="s">
        <v>35</v>
      </c>
      <c r="C8" s="399">
        <v>1946</v>
      </c>
      <c r="D8" s="605">
        <f t="shared" ref="D8" si="2">SUM(C8+C9)</f>
        <v>2740</v>
      </c>
      <c r="E8" s="598" t="s">
        <v>116</v>
      </c>
      <c r="F8" s="598" t="s">
        <v>116</v>
      </c>
      <c r="G8" s="92" t="s">
        <v>40</v>
      </c>
      <c r="H8" s="93" t="s">
        <v>399</v>
      </c>
      <c r="J8" s="99"/>
      <c r="L8" s="102"/>
    </row>
    <row r="9" spans="1:14">
      <c r="A9" s="604"/>
      <c r="B9" s="400" t="s">
        <v>97</v>
      </c>
      <c r="C9" s="398">
        <v>794</v>
      </c>
      <c r="D9" s="604"/>
      <c r="E9" s="598"/>
      <c r="F9" s="598"/>
      <c r="H9" s="178"/>
      <c r="I9" s="94"/>
      <c r="J9" s="98"/>
      <c r="L9" s="99"/>
    </row>
    <row r="10" spans="1:14">
      <c r="A10" s="604">
        <v>5</v>
      </c>
      <c r="B10" s="403" t="s">
        <v>335</v>
      </c>
      <c r="C10" s="399">
        <v>1444</v>
      </c>
      <c r="D10" s="605">
        <f t="shared" ref="D10" si="3">SUM(C10+C11)</f>
        <v>2726</v>
      </c>
      <c r="E10" s="603" t="s">
        <v>118</v>
      </c>
      <c r="F10" s="603" t="s">
        <v>118</v>
      </c>
      <c r="G10" s="92" t="s">
        <v>41</v>
      </c>
      <c r="H10" s="326" t="s">
        <v>400</v>
      </c>
      <c r="L10" s="99"/>
    </row>
    <row r="11" spans="1:14" ht="17" thickBot="1">
      <c r="A11" s="604"/>
      <c r="B11" s="400" t="s">
        <v>177</v>
      </c>
      <c r="C11" s="399">
        <v>1282</v>
      </c>
      <c r="D11" s="604"/>
      <c r="E11" s="603"/>
      <c r="F11" s="603"/>
      <c r="L11" s="99"/>
      <c r="M11" s="100"/>
      <c r="N11" s="101"/>
    </row>
    <row r="12" spans="1:14">
      <c r="A12" s="604">
        <v>6</v>
      </c>
      <c r="B12" s="400" t="s">
        <v>171</v>
      </c>
      <c r="C12" s="398">
        <v>1661</v>
      </c>
      <c r="D12" s="605">
        <f t="shared" ref="D12" si="4">SUM(C12+C13)</f>
        <v>2723</v>
      </c>
      <c r="E12" s="603" t="s">
        <v>118</v>
      </c>
      <c r="F12" s="603" t="s">
        <v>118</v>
      </c>
      <c r="G12" s="92" t="s">
        <v>41</v>
      </c>
      <c r="H12" s="327" t="s">
        <v>401</v>
      </c>
      <c r="L12" s="99"/>
      <c r="N12" s="99"/>
    </row>
    <row r="13" spans="1:14">
      <c r="A13" s="604"/>
      <c r="B13" s="400" t="s">
        <v>238</v>
      </c>
      <c r="C13" s="402">
        <v>1062</v>
      </c>
      <c r="D13" s="604"/>
      <c r="E13" s="603"/>
      <c r="F13" s="603"/>
      <c r="H13" s="178"/>
      <c r="I13" s="94"/>
      <c r="J13" s="94"/>
      <c r="L13" s="99"/>
      <c r="N13" s="99"/>
    </row>
    <row r="14" spans="1:14">
      <c r="A14" s="604">
        <v>7</v>
      </c>
      <c r="B14" s="400" t="s">
        <v>290</v>
      </c>
      <c r="C14" s="399">
        <v>1280</v>
      </c>
      <c r="D14" s="605">
        <f t="shared" ref="D14" si="5">SUM(C14+C15)</f>
        <v>2471</v>
      </c>
      <c r="E14" s="603" t="s">
        <v>118</v>
      </c>
      <c r="F14" s="603" t="s">
        <v>118</v>
      </c>
      <c r="G14" s="92" t="s">
        <v>40</v>
      </c>
      <c r="H14" s="179" t="s">
        <v>404</v>
      </c>
      <c r="J14" s="97"/>
      <c r="L14" s="99"/>
      <c r="N14" s="99"/>
    </row>
    <row r="15" spans="1:14" ht="17" thickBot="1">
      <c r="A15" s="604"/>
      <c r="B15" s="400" t="s">
        <v>186</v>
      </c>
      <c r="C15" s="399">
        <v>1191</v>
      </c>
      <c r="D15" s="604"/>
      <c r="E15" s="603"/>
      <c r="F15" s="603"/>
      <c r="J15" s="99"/>
      <c r="K15" s="100"/>
      <c r="L15" s="103"/>
      <c r="N15" s="99"/>
    </row>
    <row r="16" spans="1:14">
      <c r="A16" s="604">
        <v>8</v>
      </c>
      <c r="B16" s="400" t="s">
        <v>179</v>
      </c>
      <c r="C16" s="399">
        <v>1386</v>
      </c>
      <c r="D16" s="605">
        <f t="shared" ref="D16" si="6">SUM(C16+C17)</f>
        <v>2368</v>
      </c>
      <c r="E16" s="603" t="s">
        <v>118</v>
      </c>
      <c r="F16" s="603" t="s">
        <v>118</v>
      </c>
      <c r="G16" s="92" t="s">
        <v>40</v>
      </c>
      <c r="H16" s="93" t="s">
        <v>402</v>
      </c>
      <c r="J16" s="99"/>
      <c r="N16" s="99"/>
    </row>
    <row r="17" spans="1:15">
      <c r="A17" s="604"/>
      <c r="B17" s="400" t="s">
        <v>178</v>
      </c>
      <c r="C17" s="398">
        <v>982</v>
      </c>
      <c r="D17" s="604"/>
      <c r="E17" s="603"/>
      <c r="F17" s="603"/>
      <c r="H17" s="178"/>
      <c r="I17" s="94"/>
      <c r="J17" s="98"/>
      <c r="N17" s="99"/>
    </row>
    <row r="18" spans="1:15">
      <c r="A18" s="604">
        <v>9</v>
      </c>
      <c r="B18" s="400" t="s">
        <v>34</v>
      </c>
      <c r="C18" s="399">
        <v>1140</v>
      </c>
      <c r="D18" s="605">
        <f t="shared" ref="D18" si="7">SUM(C18+C19)</f>
        <v>2088</v>
      </c>
      <c r="E18" s="595" t="s">
        <v>119</v>
      </c>
      <c r="F18" s="595" t="s">
        <v>119</v>
      </c>
      <c r="G18" s="92" t="s">
        <v>42</v>
      </c>
      <c r="H18" s="324" t="s">
        <v>403</v>
      </c>
      <c r="I18" s="288"/>
      <c r="N18" s="99"/>
    </row>
    <row r="19" spans="1:15" ht="17" thickBot="1">
      <c r="A19" s="604"/>
      <c r="B19" s="400" t="s">
        <v>109</v>
      </c>
      <c r="C19" s="399">
        <v>948</v>
      </c>
      <c r="D19" s="604"/>
      <c r="E19" s="595"/>
      <c r="F19" s="595"/>
      <c r="N19" s="99"/>
      <c r="O19" s="100"/>
    </row>
    <row r="20" spans="1:15">
      <c r="A20" s="604">
        <v>10</v>
      </c>
      <c r="B20" s="400" t="s">
        <v>138</v>
      </c>
      <c r="C20" s="402">
        <v>1446</v>
      </c>
      <c r="D20" s="605">
        <f t="shared" ref="D20" si="8">SUM(C20+C21)</f>
        <v>1881</v>
      </c>
      <c r="E20" s="595" t="s">
        <v>119</v>
      </c>
      <c r="F20" s="595" t="s">
        <v>119</v>
      </c>
      <c r="G20" s="92" t="s">
        <v>42</v>
      </c>
      <c r="H20" s="325" t="s">
        <v>405</v>
      </c>
      <c r="N20" s="99"/>
    </row>
    <row r="21" spans="1:15">
      <c r="A21" s="604"/>
      <c r="B21" s="400" t="s">
        <v>323</v>
      </c>
      <c r="C21" s="399">
        <v>435</v>
      </c>
      <c r="D21" s="604"/>
      <c r="E21" s="595"/>
      <c r="F21" s="595"/>
      <c r="H21" s="178"/>
      <c r="I21" s="94"/>
      <c r="J21" s="94"/>
      <c r="N21" s="99"/>
    </row>
    <row r="22" spans="1:15">
      <c r="A22" s="604">
        <v>11</v>
      </c>
      <c r="B22" s="400" t="s">
        <v>173</v>
      </c>
      <c r="C22" s="398">
        <v>1019</v>
      </c>
      <c r="D22" s="605">
        <f t="shared" ref="D22" si="9">SUM(C22+C23)</f>
        <v>1718</v>
      </c>
      <c r="E22" s="595" t="s">
        <v>119</v>
      </c>
      <c r="F22" s="595" t="s">
        <v>119</v>
      </c>
      <c r="G22" s="92" t="s">
        <v>40</v>
      </c>
      <c r="H22" s="179" t="s">
        <v>406</v>
      </c>
      <c r="J22" s="97"/>
      <c r="N22" s="99"/>
    </row>
    <row r="23" spans="1:15" ht="17" thickBot="1">
      <c r="A23" s="604"/>
      <c r="B23" s="400" t="s">
        <v>320</v>
      </c>
      <c r="C23" s="399">
        <v>699</v>
      </c>
      <c r="D23" s="604"/>
      <c r="E23" s="595"/>
      <c r="F23" s="595"/>
      <c r="J23" s="99"/>
      <c r="K23" s="100"/>
      <c r="L23" s="101"/>
      <c r="N23" s="99"/>
    </row>
    <row r="24" spans="1:15">
      <c r="A24" s="604">
        <v>12</v>
      </c>
      <c r="B24" s="400" t="s">
        <v>223</v>
      </c>
      <c r="C24" s="399">
        <v>613</v>
      </c>
      <c r="D24" s="605">
        <f t="shared" ref="D24" si="10">SUM(C24+C25)</f>
        <v>1194</v>
      </c>
      <c r="E24" s="595" t="s">
        <v>119</v>
      </c>
      <c r="F24" s="595" t="s">
        <v>119</v>
      </c>
      <c r="G24" s="92" t="s">
        <v>40</v>
      </c>
      <c r="H24" s="93" t="s">
        <v>407</v>
      </c>
      <c r="J24" s="99"/>
      <c r="L24" s="102"/>
      <c r="N24" s="99"/>
    </row>
    <row r="25" spans="1:15">
      <c r="A25" s="604"/>
      <c r="B25" s="400" t="s">
        <v>291</v>
      </c>
      <c r="C25" s="398">
        <v>581</v>
      </c>
      <c r="D25" s="604"/>
      <c r="E25" s="595"/>
      <c r="F25" s="595"/>
      <c r="H25" s="178"/>
      <c r="I25" s="94"/>
      <c r="J25" s="98"/>
      <c r="L25" s="99"/>
      <c r="N25" s="99"/>
    </row>
    <row r="26" spans="1:15">
      <c r="A26" s="604">
        <v>13</v>
      </c>
      <c r="B26" s="400" t="s">
        <v>287</v>
      </c>
      <c r="C26" s="398">
        <v>572</v>
      </c>
      <c r="D26" s="605">
        <f t="shared" ref="D26" si="11">SUM(C26+C27)</f>
        <v>1077</v>
      </c>
      <c r="E26" s="595" t="s">
        <v>119</v>
      </c>
      <c r="F26" s="595" t="s">
        <v>119</v>
      </c>
      <c r="G26" s="92" t="s">
        <v>41</v>
      </c>
      <c r="H26" s="326" t="s">
        <v>408</v>
      </c>
      <c r="L26" s="99"/>
      <c r="N26" s="99"/>
    </row>
    <row r="27" spans="1:15" ht="17" thickBot="1">
      <c r="A27" s="604"/>
      <c r="B27" s="400" t="s">
        <v>331</v>
      </c>
      <c r="C27" s="399">
        <v>505</v>
      </c>
      <c r="D27" s="604"/>
      <c r="E27" s="595"/>
      <c r="F27" s="595"/>
      <c r="L27" s="99"/>
      <c r="M27" s="100"/>
      <c r="N27" s="103"/>
    </row>
    <row r="28" spans="1:15">
      <c r="A28" s="604">
        <v>14</v>
      </c>
      <c r="B28" s="400" t="s">
        <v>322</v>
      </c>
      <c r="C28" s="399">
        <v>490</v>
      </c>
      <c r="D28" s="605">
        <f t="shared" ref="D28" si="12">SUM(C28+C29)</f>
        <v>902</v>
      </c>
      <c r="E28" s="595" t="s">
        <v>119</v>
      </c>
      <c r="F28" s="595" t="s">
        <v>119</v>
      </c>
      <c r="G28" s="92" t="s">
        <v>41</v>
      </c>
      <c r="H28" s="327" t="s">
        <v>409</v>
      </c>
      <c r="L28" s="99"/>
    </row>
    <row r="29" spans="1:15">
      <c r="A29" s="604"/>
      <c r="B29" s="400" t="s">
        <v>326</v>
      </c>
      <c r="C29" s="399">
        <v>412</v>
      </c>
      <c r="D29" s="604"/>
      <c r="E29" s="595"/>
      <c r="F29" s="595"/>
      <c r="H29" s="178"/>
      <c r="I29" s="94"/>
      <c r="J29" s="94"/>
      <c r="L29" s="99"/>
    </row>
    <row r="30" spans="1:15">
      <c r="A30" s="604">
        <v>15</v>
      </c>
      <c r="B30" s="400" t="s">
        <v>174</v>
      </c>
      <c r="C30" s="399">
        <v>452</v>
      </c>
      <c r="D30" s="605">
        <f t="shared" ref="D30" si="13">SUM(C30+C31)</f>
        <v>816</v>
      </c>
      <c r="E30" s="595" t="s">
        <v>119</v>
      </c>
      <c r="F30" s="595" t="s">
        <v>119</v>
      </c>
      <c r="G30" s="92" t="s">
        <v>40</v>
      </c>
      <c r="H30" s="179" t="s">
        <v>410</v>
      </c>
      <c r="J30" s="97"/>
      <c r="L30" s="99"/>
    </row>
    <row r="31" spans="1:15" ht="17" thickBot="1">
      <c r="A31" s="604"/>
      <c r="B31" s="400" t="s">
        <v>285</v>
      </c>
      <c r="C31" s="402">
        <v>364</v>
      </c>
      <c r="D31" s="604"/>
      <c r="E31" s="595"/>
      <c r="F31" s="595"/>
      <c r="J31" s="99"/>
      <c r="K31" s="100"/>
      <c r="L31" s="103"/>
    </row>
    <row r="32" spans="1:15">
      <c r="A32" s="604">
        <v>16</v>
      </c>
      <c r="B32" s="104"/>
      <c r="C32" s="107"/>
      <c r="D32" s="605"/>
      <c r="E32" s="602"/>
      <c r="F32" s="602"/>
      <c r="G32" s="92" t="s">
        <v>40</v>
      </c>
      <c r="H32" s="93" t="s">
        <v>411</v>
      </c>
      <c r="J32" s="99"/>
    </row>
    <row r="33" spans="1:10">
      <c r="A33" s="604"/>
      <c r="B33" s="106"/>
      <c r="C33" s="107"/>
      <c r="D33" s="604"/>
      <c r="E33" s="602"/>
      <c r="F33" s="602"/>
      <c r="H33" s="178"/>
      <c r="I33" s="94"/>
      <c r="J33" s="98"/>
    </row>
    <row r="34" spans="1:10">
      <c r="G34" s="92" t="s">
        <v>43</v>
      </c>
      <c r="H34" s="179" t="s">
        <v>358</v>
      </c>
    </row>
    <row r="35" spans="1:10">
      <c r="B35" s="95" t="s">
        <v>292</v>
      </c>
      <c r="D35" s="114">
        <f>COUNTA(B2:B33)</f>
        <v>30</v>
      </c>
    </row>
    <row r="36" spans="1:10">
      <c r="B36" s="95" t="s">
        <v>242</v>
      </c>
      <c r="D36" s="114">
        <f>D35/2</f>
        <v>15</v>
      </c>
    </row>
    <row r="37" spans="1:10">
      <c r="B37" s="256"/>
      <c r="C37" s="314"/>
    </row>
    <row r="38" spans="1:10">
      <c r="B38" s="88"/>
      <c r="C38" s="314"/>
    </row>
  </sheetData>
  <mergeCells count="64">
    <mergeCell ref="F32:F33"/>
    <mergeCell ref="F22:F23"/>
    <mergeCell ref="F24:F25"/>
    <mergeCell ref="F26:F27"/>
    <mergeCell ref="F28:F29"/>
    <mergeCell ref="F30:F31"/>
    <mergeCell ref="F12:F13"/>
    <mergeCell ref="F14:F15"/>
    <mergeCell ref="F16:F17"/>
    <mergeCell ref="F18:F19"/>
    <mergeCell ref="F20:F21"/>
    <mergeCell ref="F2:F3"/>
    <mergeCell ref="F4:F5"/>
    <mergeCell ref="F6:F7"/>
    <mergeCell ref="F8:F9"/>
    <mergeCell ref="F10:F11"/>
    <mergeCell ref="A32:A33"/>
    <mergeCell ref="D32:D33"/>
    <mergeCell ref="A26:A27"/>
    <mergeCell ref="D26:D27"/>
    <mergeCell ref="A28:A29"/>
    <mergeCell ref="D28:D29"/>
    <mergeCell ref="A30:A31"/>
    <mergeCell ref="D30:D31"/>
    <mergeCell ref="A20:A21"/>
    <mergeCell ref="D20:D21"/>
    <mergeCell ref="A22:A23"/>
    <mergeCell ref="D22:D23"/>
    <mergeCell ref="A24:A25"/>
    <mergeCell ref="D24:D25"/>
    <mergeCell ref="A14:A15"/>
    <mergeCell ref="D14:D15"/>
    <mergeCell ref="A16:A17"/>
    <mergeCell ref="D16:D17"/>
    <mergeCell ref="A18:A19"/>
    <mergeCell ref="D18:D19"/>
    <mergeCell ref="A8:A9"/>
    <mergeCell ref="D8:D9"/>
    <mergeCell ref="A10:A11"/>
    <mergeCell ref="D10:D11"/>
    <mergeCell ref="A12:A13"/>
    <mergeCell ref="D12:D13"/>
    <mergeCell ref="A2:A3"/>
    <mergeCell ref="D2:D3"/>
    <mergeCell ref="A4:A5"/>
    <mergeCell ref="D4:D5"/>
    <mergeCell ref="A6:A7"/>
    <mergeCell ref="D6:D7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32:E33"/>
    <mergeCell ref="E22:E23"/>
    <mergeCell ref="E24:E25"/>
    <mergeCell ref="E26:E27"/>
    <mergeCell ref="E28:E29"/>
    <mergeCell ref="E30:E31"/>
  </mergeCells>
  <phoneticPr fontId="15" type="noConversion"/>
  <pageMargins left="0.34314960629921265" right="0.30629921259842524" top="0.75000000000000011" bottom="0.35629921259842523" header="0.5" footer="0.5"/>
  <pageSetup scale="78" orientation="landscape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35"/>
  <sheetViews>
    <sheetView workbookViewId="0">
      <selection activeCell="J2" sqref="J2"/>
    </sheetView>
  </sheetViews>
  <sheetFormatPr baseColWidth="10" defaultColWidth="8.83203125" defaultRowHeight="18"/>
  <cols>
    <col min="1" max="1" width="5.33203125" style="73" customWidth="1"/>
    <col min="2" max="2" width="23.5" style="64" customWidth="1"/>
    <col min="3" max="3" width="7.5" style="64" customWidth="1"/>
    <col min="4" max="4" width="8.6640625" customWidth="1"/>
    <col min="5" max="5" width="2.33203125" customWidth="1"/>
    <col min="6" max="6" width="4.33203125" style="59" customWidth="1"/>
    <col min="7" max="10" width="13.33203125" customWidth="1"/>
    <col min="11" max="11" width="11.1640625" customWidth="1"/>
    <col min="12" max="12" width="9.1640625" customWidth="1"/>
    <col min="13" max="13" width="14.1640625" customWidth="1"/>
    <col min="14" max="14" width="7.5" customWidth="1"/>
  </cols>
  <sheetData>
    <row r="1" spans="1:13" ht="19" thickBot="1">
      <c r="B1" s="74" t="s">
        <v>36</v>
      </c>
      <c r="C1" s="75" t="s">
        <v>33</v>
      </c>
      <c r="D1" s="35" t="s">
        <v>10</v>
      </c>
      <c r="E1" s="35"/>
      <c r="I1" s="232" t="s">
        <v>82</v>
      </c>
      <c r="J1" s="138" t="s">
        <v>435</v>
      </c>
      <c r="K1" s="232">
        <v>19</v>
      </c>
      <c r="L1" s="94"/>
    </row>
    <row r="2" spans="1:13" ht="26" customHeight="1">
      <c r="A2" s="599">
        <v>1</v>
      </c>
      <c r="B2" s="400" t="s">
        <v>180</v>
      </c>
      <c r="C2" s="398">
        <v>1399</v>
      </c>
      <c r="D2" s="606">
        <f>SUM(C2+C3)</f>
        <v>2669</v>
      </c>
      <c r="E2" s="109"/>
      <c r="I2" s="228" t="e">
        <f>#REF!</f>
        <v>#REF!</v>
      </c>
      <c r="J2" s="231" t="s">
        <v>38</v>
      </c>
      <c r="K2" s="137" t="e">
        <f>#REF!</f>
        <v>#REF!</v>
      </c>
      <c r="L2" s="137"/>
    </row>
    <row r="3" spans="1:13" ht="26" customHeight="1">
      <c r="A3" s="599"/>
      <c r="B3" s="400" t="s">
        <v>190</v>
      </c>
      <c r="C3" s="399">
        <v>1270</v>
      </c>
      <c r="D3" s="450"/>
      <c r="E3" s="110"/>
      <c r="K3" s="113"/>
    </row>
    <row r="4" spans="1:13" ht="26" customHeight="1">
      <c r="A4" s="599">
        <v>2</v>
      </c>
      <c r="B4" s="400" t="s">
        <v>233</v>
      </c>
      <c r="C4" s="399">
        <v>780</v>
      </c>
      <c r="D4" s="606">
        <f>SUM(C4+C5)</f>
        <v>1093</v>
      </c>
      <c r="E4" s="109"/>
      <c r="F4" s="143" t="s">
        <v>39</v>
      </c>
      <c r="G4" s="144"/>
      <c r="H4" s="144"/>
      <c r="I4" s="64"/>
      <c r="J4" s="64"/>
      <c r="K4" s="64"/>
      <c r="L4" s="64"/>
      <c r="M4" s="64"/>
    </row>
    <row r="5" spans="1:13" ht="26" customHeight="1">
      <c r="A5" s="599"/>
      <c r="B5" s="400" t="s">
        <v>236</v>
      </c>
      <c r="C5" s="399">
        <v>313</v>
      </c>
      <c r="D5" s="450"/>
      <c r="E5" s="110"/>
      <c r="F5" s="143"/>
      <c r="G5" s="64"/>
      <c r="H5" s="145"/>
      <c r="I5" s="187" t="s">
        <v>359</v>
      </c>
      <c r="J5" s="144"/>
      <c r="K5" s="64"/>
      <c r="L5" s="64"/>
      <c r="M5" s="64"/>
    </row>
    <row r="6" spans="1:13" ht="26" customHeight="1">
      <c r="A6" s="599">
        <v>3</v>
      </c>
      <c r="B6" s="400" t="s">
        <v>282</v>
      </c>
      <c r="C6" s="399">
        <v>507</v>
      </c>
      <c r="D6" s="606">
        <f t="shared" ref="D6" si="0">SUM(C6+C7)</f>
        <v>1004</v>
      </c>
      <c r="E6" s="109"/>
      <c r="F6" s="143" t="s">
        <v>41</v>
      </c>
      <c r="G6" s="180"/>
      <c r="H6" s="151"/>
      <c r="I6" s="65"/>
      <c r="J6" s="145"/>
      <c r="K6" s="64"/>
      <c r="L6" s="64"/>
      <c r="M6" s="64"/>
    </row>
    <row r="7" spans="1:13" ht="26" customHeight="1" thickBot="1">
      <c r="A7" s="599"/>
      <c r="B7" s="400" t="s">
        <v>329</v>
      </c>
      <c r="C7" s="399">
        <v>497</v>
      </c>
      <c r="D7" s="450"/>
      <c r="E7" s="110"/>
      <c r="F7" s="143"/>
      <c r="G7" s="64"/>
      <c r="H7" s="64"/>
      <c r="I7" s="65"/>
      <c r="J7" s="146"/>
      <c r="K7" s="192"/>
      <c r="L7" s="148"/>
      <c r="M7" s="64"/>
    </row>
    <row r="8" spans="1:13" ht="26" customHeight="1">
      <c r="A8" s="599">
        <v>4</v>
      </c>
      <c r="B8" s="400" t="s">
        <v>288</v>
      </c>
      <c r="C8" s="399">
        <v>366</v>
      </c>
      <c r="D8" s="606">
        <f t="shared" ref="D8" si="1">SUM(C8+C9)</f>
        <v>538</v>
      </c>
      <c r="E8" s="109"/>
      <c r="F8" s="143" t="s">
        <v>41</v>
      </c>
      <c r="G8" s="180"/>
      <c r="H8" s="144"/>
      <c r="I8" s="65"/>
      <c r="J8" s="146"/>
      <c r="K8" s="64"/>
      <c r="L8" s="152"/>
      <c r="M8" s="64"/>
    </row>
    <row r="9" spans="1:13" ht="26" customHeight="1">
      <c r="A9" s="599"/>
      <c r="B9" s="400" t="s">
        <v>336</v>
      </c>
      <c r="C9" s="402">
        <v>172</v>
      </c>
      <c r="D9" s="450"/>
      <c r="E9" s="110"/>
      <c r="F9" s="143"/>
      <c r="G9" s="64"/>
      <c r="H9" s="145"/>
      <c r="I9" s="187" t="s">
        <v>412</v>
      </c>
      <c r="J9" s="151"/>
      <c r="K9" s="64"/>
      <c r="L9" s="146"/>
      <c r="M9" s="64"/>
    </row>
    <row r="10" spans="1:13" ht="26" customHeight="1">
      <c r="A10" s="599">
        <v>5</v>
      </c>
      <c r="B10" s="342"/>
      <c r="C10" s="342"/>
      <c r="D10" s="607"/>
      <c r="E10" s="109"/>
      <c r="F10" s="143" t="s">
        <v>42</v>
      </c>
      <c r="G10" s="144"/>
      <c r="H10" s="151"/>
      <c r="I10" s="65"/>
      <c r="J10" s="64"/>
      <c r="K10" s="64"/>
      <c r="L10" s="146"/>
      <c r="M10" s="64"/>
    </row>
    <row r="11" spans="1:13" ht="26" customHeight="1">
      <c r="A11" s="599"/>
      <c r="B11" s="342"/>
      <c r="C11" s="342"/>
      <c r="D11" s="608"/>
      <c r="E11" s="110"/>
      <c r="F11" s="143"/>
      <c r="G11" s="64"/>
      <c r="H11" s="64"/>
      <c r="I11" s="65"/>
      <c r="J11" s="64"/>
      <c r="K11" s="64"/>
      <c r="L11" s="146"/>
      <c r="M11" s="187"/>
    </row>
    <row r="12" spans="1:13" ht="26" customHeight="1">
      <c r="A12" s="599">
        <v>6</v>
      </c>
      <c r="B12" s="340"/>
      <c r="C12" s="341"/>
      <c r="D12" s="606">
        <f>SUM(C12+C13)</f>
        <v>0</v>
      </c>
      <c r="E12" s="109"/>
      <c r="F12" s="143" t="s">
        <v>42</v>
      </c>
      <c r="G12" s="144"/>
      <c r="H12" s="144"/>
      <c r="I12" s="65"/>
      <c r="J12" s="64"/>
      <c r="K12" s="64"/>
      <c r="L12" s="146"/>
      <c r="M12" s="64"/>
    </row>
    <row r="13" spans="1:13" ht="26" customHeight="1">
      <c r="A13" s="599"/>
      <c r="B13" s="80"/>
      <c r="C13" s="81"/>
      <c r="D13" s="450"/>
      <c r="E13" s="110"/>
      <c r="F13" s="143"/>
      <c r="G13" s="64"/>
      <c r="H13" s="145"/>
      <c r="I13" s="187" t="s">
        <v>413</v>
      </c>
      <c r="J13" s="144"/>
      <c r="K13" s="64"/>
      <c r="L13" s="146"/>
      <c r="M13" s="64"/>
    </row>
    <row r="14" spans="1:13" ht="26" customHeight="1">
      <c r="A14" s="599">
        <v>7</v>
      </c>
      <c r="B14" s="80"/>
      <c r="C14" s="81"/>
      <c r="D14" s="606">
        <f>SUM(C14+C15)</f>
        <v>0</v>
      </c>
      <c r="E14" s="109"/>
      <c r="F14" s="143" t="s">
        <v>41</v>
      </c>
      <c r="G14" s="144"/>
      <c r="H14" s="151"/>
      <c r="I14" s="65"/>
      <c r="J14" s="145"/>
      <c r="K14" s="64"/>
      <c r="L14" s="146"/>
      <c r="M14" s="64"/>
    </row>
    <row r="15" spans="1:13" ht="26" customHeight="1" thickBot="1">
      <c r="A15" s="599"/>
      <c r="B15" s="80"/>
      <c r="C15" s="81"/>
      <c r="D15" s="450"/>
      <c r="E15" s="110"/>
      <c r="F15" s="143"/>
      <c r="G15" s="64"/>
      <c r="H15" s="64"/>
      <c r="I15" s="65"/>
      <c r="J15" s="146"/>
      <c r="K15" s="147"/>
      <c r="L15" s="153"/>
      <c r="M15" s="64"/>
    </row>
    <row r="16" spans="1:13" ht="26" customHeight="1">
      <c r="A16" s="599">
        <v>8</v>
      </c>
      <c r="B16" s="82"/>
      <c r="C16" s="83"/>
      <c r="D16" s="606">
        <f>SUM(C16+C17)</f>
        <v>0</v>
      </c>
      <c r="E16" s="109"/>
      <c r="F16" s="143" t="s">
        <v>41</v>
      </c>
      <c r="G16" s="180"/>
      <c r="H16" s="144"/>
      <c r="I16" s="65"/>
      <c r="J16" s="146"/>
      <c r="K16" s="64"/>
      <c r="L16" s="64"/>
      <c r="M16" s="64"/>
    </row>
    <row r="17" spans="1:13" ht="26" customHeight="1">
      <c r="A17" s="599"/>
      <c r="B17" s="82"/>
      <c r="C17" s="83"/>
      <c r="D17" s="450"/>
      <c r="E17" s="110"/>
      <c r="F17" s="143"/>
      <c r="G17" s="64"/>
      <c r="H17" s="145"/>
      <c r="I17" s="187" t="s">
        <v>360</v>
      </c>
      <c r="J17" s="151"/>
      <c r="K17" s="64"/>
      <c r="L17" s="64"/>
      <c r="M17" s="64"/>
    </row>
    <row r="18" spans="1:13" ht="26" customHeight="1">
      <c r="B18" s="84"/>
      <c r="C18" s="85"/>
      <c r="D18" s="60"/>
      <c r="E18" s="60"/>
      <c r="F18" s="143" t="s">
        <v>43</v>
      </c>
      <c r="G18" s="144"/>
      <c r="H18" s="151"/>
      <c r="I18" s="64"/>
      <c r="J18" s="64"/>
      <c r="K18" s="64"/>
      <c r="L18" s="64"/>
      <c r="M18" s="64"/>
    </row>
    <row r="19" spans="1:13" ht="26" customHeight="1">
      <c r="B19" s="86"/>
      <c r="C19" s="85"/>
      <c r="D19" s="60"/>
      <c r="E19" s="60"/>
      <c r="F19" s="143"/>
      <c r="G19" s="64"/>
      <c r="H19" s="64"/>
      <c r="I19" s="64"/>
      <c r="J19" s="64"/>
      <c r="K19" s="64"/>
      <c r="L19" s="64"/>
      <c r="M19" s="64"/>
    </row>
    <row r="20" spans="1:13" ht="26" customHeight="1">
      <c r="D20" s="61"/>
      <c r="E20" s="61"/>
      <c r="F20" s="143"/>
      <c r="G20" s="64"/>
      <c r="H20" s="64"/>
      <c r="I20" s="64"/>
      <c r="J20" s="64"/>
      <c r="K20" s="64"/>
      <c r="L20" s="64"/>
      <c r="M20" s="64"/>
    </row>
    <row r="21" spans="1:13">
      <c r="B21" s="87"/>
      <c r="C21" s="85"/>
      <c r="D21" s="60"/>
      <c r="E21" s="60"/>
    </row>
    <row r="22" spans="1:13">
      <c r="B22" s="87"/>
      <c r="C22" s="85"/>
      <c r="D22" s="60"/>
      <c r="E22" s="60"/>
      <c r="G22" s="62"/>
    </row>
    <row r="23" spans="1:13">
      <c r="B23" s="86"/>
      <c r="C23" s="85"/>
      <c r="D23" s="60"/>
      <c r="E23" s="60"/>
    </row>
    <row r="25" spans="1:13">
      <c r="B25" s="87"/>
    </row>
    <row r="30" spans="1:13">
      <c r="G30" s="62"/>
    </row>
    <row r="32" spans="1:13">
      <c r="G32" s="62"/>
    </row>
    <row r="33" spans="2:6" customFormat="1" ht="16">
      <c r="B33" s="64"/>
      <c r="C33" s="64"/>
      <c r="F33" s="59"/>
    </row>
    <row r="34" spans="2:6" customFormat="1" ht="16">
      <c r="B34" s="64"/>
      <c r="C34" s="64"/>
      <c r="F34" s="59"/>
    </row>
    <row r="35" spans="2:6" customFormat="1" ht="16">
      <c r="B35" s="64"/>
      <c r="C35" s="64"/>
      <c r="F35" s="59"/>
    </row>
  </sheetData>
  <mergeCells count="16">
    <mergeCell ref="A14:A15"/>
    <mergeCell ref="D14:D15"/>
    <mergeCell ref="A16:A17"/>
    <mergeCell ref="D16:D17"/>
    <mergeCell ref="A8:A9"/>
    <mergeCell ref="D8:D9"/>
    <mergeCell ref="A10:A11"/>
    <mergeCell ref="D10:D11"/>
    <mergeCell ref="A12:A13"/>
    <mergeCell ref="D12:D13"/>
    <mergeCell ref="A2:A3"/>
    <mergeCell ref="D2:D3"/>
    <mergeCell ref="A4:A5"/>
    <mergeCell ref="D4:D5"/>
    <mergeCell ref="A6:A7"/>
    <mergeCell ref="D6:D7"/>
  </mergeCells>
  <phoneticPr fontId="15" type="noConversion"/>
  <pageMargins left="0.42" right="0.57999999999999996" top="0.75" bottom="0.75" header="0.5" footer="0.5"/>
  <pageSetup scale="85" orientation="landscape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">
    <pageSetUpPr fitToPage="1"/>
  </sheetPr>
  <dimension ref="A1:M35"/>
  <sheetViews>
    <sheetView workbookViewId="0">
      <selection activeCell="I2" sqref="I2"/>
    </sheetView>
  </sheetViews>
  <sheetFormatPr baseColWidth="10" defaultColWidth="8.83203125" defaultRowHeight="18"/>
  <cols>
    <col min="1" max="1" width="4" style="73" customWidth="1"/>
    <col min="2" max="2" width="23.5" customWidth="1"/>
    <col min="3" max="3" width="7.5" customWidth="1"/>
    <col min="4" max="4" width="6.5" customWidth="1"/>
    <col min="5" max="5" width="4.33203125" style="59" customWidth="1"/>
    <col min="6" max="9" width="13.33203125" customWidth="1"/>
    <col min="10" max="10" width="11.5" customWidth="1"/>
    <col min="11" max="11" width="9.6640625" customWidth="1"/>
    <col min="12" max="12" width="16.33203125" customWidth="1"/>
    <col min="13" max="13" width="2.33203125" customWidth="1"/>
    <col min="15" max="15" width="7.5" customWidth="1"/>
  </cols>
  <sheetData>
    <row r="1" spans="1:13" ht="19" thickBot="1">
      <c r="B1" s="36" t="s">
        <v>36</v>
      </c>
      <c r="C1" s="34" t="s">
        <v>33</v>
      </c>
      <c r="D1" s="35" t="s">
        <v>10</v>
      </c>
      <c r="H1" s="232" t="s">
        <v>82</v>
      </c>
      <c r="I1" s="138" t="s">
        <v>436</v>
      </c>
      <c r="J1" s="232">
        <v>20</v>
      </c>
      <c r="K1" s="94"/>
    </row>
    <row r="2" spans="1:13" ht="20" customHeight="1">
      <c r="A2" s="599">
        <v>1</v>
      </c>
      <c r="B2" s="400" t="s">
        <v>234</v>
      </c>
      <c r="C2" s="399">
        <v>359</v>
      </c>
      <c r="D2" s="606">
        <f>SUM(C2+C3)</f>
        <v>639</v>
      </c>
      <c r="H2" s="228" t="e">
        <f>#REF!</f>
        <v>#REF!</v>
      </c>
      <c r="I2" s="231" t="s">
        <v>38</v>
      </c>
      <c r="J2" s="137" t="e">
        <f>#REF!</f>
        <v>#REF!</v>
      </c>
      <c r="K2" s="137"/>
    </row>
    <row r="3" spans="1:13" ht="20" customHeight="1">
      <c r="A3" s="599"/>
      <c r="B3" s="400" t="s">
        <v>185</v>
      </c>
      <c r="C3" s="398">
        <v>280</v>
      </c>
      <c r="D3" s="450"/>
      <c r="E3" s="185"/>
      <c r="F3" s="65"/>
      <c r="G3" s="65"/>
      <c r="H3" s="65"/>
      <c r="I3" s="65"/>
      <c r="J3" s="186"/>
      <c r="K3" s="65"/>
      <c r="L3" s="65"/>
      <c r="M3" s="65"/>
    </row>
    <row r="4" spans="1:13" ht="20" customHeight="1">
      <c r="A4" s="599">
        <v>2</v>
      </c>
      <c r="B4" s="400" t="s">
        <v>334</v>
      </c>
      <c r="C4" s="399">
        <v>0</v>
      </c>
      <c r="D4" s="606">
        <f>SUM(C4+C5)</f>
        <v>0</v>
      </c>
      <c r="E4" s="185" t="s">
        <v>39</v>
      </c>
      <c r="F4" s="187"/>
      <c r="G4" s="187"/>
      <c r="H4" s="65"/>
      <c r="I4" s="65"/>
      <c r="J4" s="65"/>
      <c r="K4" s="65"/>
      <c r="L4" s="65"/>
      <c r="M4" s="65"/>
    </row>
    <row r="5" spans="1:13" ht="20" customHeight="1">
      <c r="A5" s="599"/>
      <c r="B5" s="400" t="s">
        <v>333</v>
      </c>
      <c r="C5" s="399">
        <v>0</v>
      </c>
      <c r="D5" s="450"/>
      <c r="E5" s="185"/>
      <c r="F5" s="65"/>
      <c r="G5" s="188"/>
      <c r="H5" s="187"/>
      <c r="I5" s="187"/>
      <c r="J5" s="65"/>
      <c r="K5" s="65"/>
      <c r="L5" s="65"/>
      <c r="M5" s="65"/>
    </row>
    <row r="6" spans="1:13" ht="20" customHeight="1">
      <c r="A6" s="599">
        <v>3</v>
      </c>
      <c r="B6" s="112"/>
      <c r="C6" s="117"/>
      <c r="D6" s="606">
        <f>SUM(C6+C7)</f>
        <v>0</v>
      </c>
      <c r="E6" s="185" t="s">
        <v>41</v>
      </c>
      <c r="F6" s="189"/>
      <c r="G6" s="190"/>
      <c r="H6" s="65"/>
      <c r="I6" s="188"/>
      <c r="J6" s="65"/>
      <c r="K6" s="65"/>
      <c r="L6" s="65"/>
      <c r="M6" s="65"/>
    </row>
    <row r="7" spans="1:13" ht="20" customHeight="1" thickBot="1">
      <c r="A7" s="599"/>
      <c r="B7" s="120"/>
      <c r="C7" s="117"/>
      <c r="D7" s="450"/>
      <c r="E7" s="185"/>
      <c r="F7" s="65"/>
      <c r="G7" s="65"/>
      <c r="H7" s="65"/>
      <c r="I7" s="191"/>
      <c r="J7" s="192" t="s">
        <v>361</v>
      </c>
      <c r="K7" s="193"/>
      <c r="L7" s="65"/>
      <c r="M7" s="65"/>
    </row>
    <row r="8" spans="1:13" ht="20" customHeight="1">
      <c r="A8" s="599">
        <v>4</v>
      </c>
      <c r="B8" s="52"/>
      <c r="C8" s="51"/>
      <c r="D8" s="606">
        <f>SUM(C8+C9)</f>
        <v>0</v>
      </c>
      <c r="E8" s="185" t="s">
        <v>41</v>
      </c>
      <c r="F8" s="187"/>
      <c r="G8" s="187"/>
      <c r="H8" s="65"/>
      <c r="I8" s="191"/>
      <c r="J8" s="65"/>
      <c r="K8" s="194"/>
      <c r="L8" s="65"/>
      <c r="M8" s="65"/>
    </row>
    <row r="9" spans="1:13" ht="20" customHeight="1">
      <c r="A9" s="599"/>
      <c r="B9" s="49"/>
      <c r="C9" s="50"/>
      <c r="D9" s="450"/>
      <c r="E9" s="185"/>
      <c r="F9" s="65"/>
      <c r="G9" s="188"/>
      <c r="H9" s="187"/>
      <c r="I9" s="190"/>
      <c r="J9" s="65"/>
      <c r="K9" s="191"/>
      <c r="L9" s="65"/>
      <c r="M9" s="65"/>
    </row>
    <row r="10" spans="1:13" ht="20" customHeight="1">
      <c r="A10" s="599">
        <v>5</v>
      </c>
      <c r="B10" s="49"/>
      <c r="C10" s="50"/>
      <c r="D10" s="606">
        <f>SUM(C10+C11)</f>
        <v>0</v>
      </c>
      <c r="E10" s="185" t="s">
        <v>42</v>
      </c>
      <c r="F10" s="187"/>
      <c r="G10" s="190"/>
      <c r="H10" s="65"/>
      <c r="I10" s="65"/>
      <c r="J10" s="65"/>
      <c r="K10" s="191"/>
      <c r="L10" s="65"/>
      <c r="M10" s="65"/>
    </row>
    <row r="11" spans="1:13" ht="20" customHeight="1" thickBot="1">
      <c r="A11" s="599"/>
      <c r="B11" s="49"/>
      <c r="C11" s="50"/>
      <c r="D11" s="450"/>
      <c r="E11" s="185"/>
      <c r="F11" s="65"/>
      <c r="G11" s="65"/>
      <c r="H11" s="65"/>
      <c r="I11" s="65"/>
      <c r="J11" s="65"/>
      <c r="K11" s="191"/>
      <c r="L11" s="192"/>
      <c r="M11" s="65"/>
    </row>
    <row r="12" spans="1:13" ht="20" customHeight="1">
      <c r="A12" s="599">
        <v>6</v>
      </c>
      <c r="B12" s="54"/>
      <c r="C12" s="56"/>
      <c r="D12" s="606">
        <f>SUM(C12+C13)</f>
        <v>0</v>
      </c>
      <c r="E12" s="185" t="s">
        <v>42</v>
      </c>
      <c r="F12" s="187"/>
      <c r="G12" s="187"/>
      <c r="H12" s="65"/>
      <c r="I12" s="65"/>
      <c r="J12" s="65"/>
      <c r="K12" s="191"/>
      <c r="L12" s="65"/>
      <c r="M12" s="65"/>
    </row>
    <row r="13" spans="1:13" ht="20" customHeight="1">
      <c r="A13" s="599"/>
      <c r="B13" s="53"/>
      <c r="C13" s="55"/>
      <c r="D13" s="450"/>
      <c r="E13" s="185"/>
      <c r="F13" s="65"/>
      <c r="G13" s="188"/>
      <c r="H13" s="187"/>
      <c r="I13" s="187"/>
      <c r="J13" s="65"/>
      <c r="K13" s="191"/>
      <c r="L13" s="65"/>
      <c r="M13" s="65"/>
    </row>
    <row r="14" spans="1:13" ht="20" customHeight="1">
      <c r="A14" s="599">
        <v>7</v>
      </c>
      <c r="B14" s="53"/>
      <c r="C14" s="55"/>
      <c r="D14" s="606">
        <f>SUM(C14+C15)</f>
        <v>0</v>
      </c>
      <c r="E14" s="185" t="s">
        <v>41</v>
      </c>
      <c r="F14" s="187"/>
      <c r="G14" s="190"/>
      <c r="H14" s="65"/>
      <c r="I14" s="188"/>
      <c r="J14" s="65"/>
      <c r="K14" s="191"/>
      <c r="L14" s="65"/>
      <c r="M14" s="65"/>
    </row>
    <row r="15" spans="1:13" ht="20" customHeight="1" thickBot="1">
      <c r="A15" s="599"/>
      <c r="B15" s="53"/>
      <c r="C15" s="55"/>
      <c r="D15" s="450"/>
      <c r="E15" s="185"/>
      <c r="F15" s="65"/>
      <c r="G15" s="65"/>
      <c r="H15" s="65"/>
      <c r="I15" s="191"/>
      <c r="J15" s="192" t="s">
        <v>362</v>
      </c>
      <c r="K15" s="195"/>
      <c r="L15" s="65"/>
      <c r="M15" s="65"/>
    </row>
    <row r="16" spans="1:13" ht="20" customHeight="1">
      <c r="A16" s="599">
        <v>8</v>
      </c>
      <c r="B16" s="52"/>
      <c r="C16" s="51"/>
      <c r="D16" s="606">
        <f>SUM(C16+C17)</f>
        <v>0</v>
      </c>
      <c r="E16" s="185" t="s">
        <v>41</v>
      </c>
      <c r="F16" s="189"/>
      <c r="G16" s="187"/>
      <c r="H16" s="65"/>
      <c r="I16" s="191"/>
      <c r="J16" s="65"/>
      <c r="K16" s="65"/>
      <c r="L16" s="65"/>
      <c r="M16" s="65"/>
    </row>
    <row r="17" spans="1:13" ht="20" customHeight="1">
      <c r="A17" s="599"/>
      <c r="B17" s="52"/>
      <c r="C17" s="51"/>
      <c r="D17" s="450"/>
      <c r="E17" s="185"/>
      <c r="F17" s="65"/>
      <c r="G17" s="188"/>
      <c r="H17" s="187"/>
      <c r="I17" s="190"/>
      <c r="J17" s="65"/>
      <c r="K17" s="65"/>
      <c r="L17" s="65"/>
      <c r="M17" s="65"/>
    </row>
    <row r="18" spans="1:13" ht="20" customHeight="1">
      <c r="B18" s="40"/>
      <c r="C18" s="39"/>
      <c r="D18" s="60"/>
      <c r="E18" s="185" t="s">
        <v>43</v>
      </c>
      <c r="F18" s="187"/>
      <c r="G18" s="190"/>
      <c r="H18" s="65"/>
      <c r="I18" s="65"/>
      <c r="J18" s="65"/>
      <c r="K18" s="65"/>
      <c r="L18" s="65"/>
      <c r="M18" s="65"/>
    </row>
    <row r="19" spans="1:13" ht="20" customHeight="1">
      <c r="B19" s="41"/>
      <c r="C19" s="39"/>
      <c r="D19" s="60"/>
      <c r="E19" s="185"/>
      <c r="F19" s="65"/>
      <c r="G19" s="65"/>
      <c r="H19" s="65"/>
      <c r="I19" s="65"/>
      <c r="J19" s="65"/>
      <c r="K19" s="65"/>
      <c r="L19" s="65"/>
      <c r="M19" s="65"/>
    </row>
    <row r="20" spans="1:13" ht="20" customHeight="1">
      <c r="B20" s="38"/>
      <c r="C20" s="37"/>
      <c r="D20" s="61"/>
      <c r="E20" s="185"/>
      <c r="F20" s="65"/>
      <c r="G20" s="65"/>
      <c r="H20" s="65"/>
      <c r="I20" s="65"/>
      <c r="J20" s="65"/>
      <c r="K20" s="65"/>
      <c r="L20" s="65"/>
      <c r="M20" s="65"/>
    </row>
    <row r="21" spans="1:13">
      <c r="B21" s="38"/>
      <c r="C21" s="39"/>
      <c r="D21" s="60"/>
      <c r="E21" s="185"/>
      <c r="F21" s="65"/>
      <c r="G21" s="65"/>
      <c r="H21" s="65"/>
      <c r="I21" s="65"/>
      <c r="J21" s="65"/>
      <c r="K21" s="65"/>
      <c r="L21" s="65"/>
      <c r="M21" s="65"/>
    </row>
    <row r="22" spans="1:13">
      <c r="B22" s="38"/>
      <c r="C22" s="39"/>
      <c r="D22" s="60"/>
      <c r="E22" s="185"/>
      <c r="F22" s="196"/>
      <c r="G22" s="65"/>
      <c r="H22" s="65"/>
      <c r="I22" s="65"/>
      <c r="J22" s="65"/>
      <c r="K22" s="65"/>
      <c r="L22" s="65"/>
      <c r="M22" s="65"/>
    </row>
    <row r="23" spans="1:13">
      <c r="B23" s="41"/>
      <c r="C23" s="39"/>
      <c r="D23" s="60"/>
      <c r="E23" s="185"/>
      <c r="F23" s="65"/>
      <c r="G23" s="65"/>
      <c r="H23" s="65"/>
      <c r="I23" s="65"/>
      <c r="J23" s="65"/>
      <c r="K23" s="65"/>
      <c r="L23" s="65"/>
      <c r="M23" s="65"/>
    </row>
    <row r="25" spans="1:13">
      <c r="B25" s="38"/>
    </row>
    <row r="30" spans="1:13">
      <c r="F30" s="62"/>
    </row>
    <row r="32" spans="1:13">
      <c r="F32" s="62"/>
    </row>
    <row r="33" spans="5:5" customFormat="1" ht="13">
      <c r="E33" s="59"/>
    </row>
    <row r="34" spans="5:5" customFormat="1" ht="13">
      <c r="E34" s="59"/>
    </row>
    <row r="35" spans="5:5" customFormat="1" ht="13">
      <c r="E35" s="59"/>
    </row>
  </sheetData>
  <mergeCells count="16">
    <mergeCell ref="A16:A17"/>
    <mergeCell ref="A6:A7"/>
    <mergeCell ref="D6:D7"/>
    <mergeCell ref="D16:D17"/>
    <mergeCell ref="D8:D9"/>
    <mergeCell ref="A10:A11"/>
    <mergeCell ref="D10:D11"/>
    <mergeCell ref="A12:A13"/>
    <mergeCell ref="D12:D13"/>
    <mergeCell ref="A14:A15"/>
    <mergeCell ref="D14:D15"/>
    <mergeCell ref="A2:A3"/>
    <mergeCell ref="D2:D3"/>
    <mergeCell ref="A4:A5"/>
    <mergeCell ref="D4:D5"/>
    <mergeCell ref="A8:A9"/>
  </mergeCells>
  <phoneticPr fontId="15" type="noConversion"/>
  <pageMargins left="0.35629921259842523" right="0.15944881889763785" top="0.6100000000000001" bottom="0.55314960629921262" header="0.10999999999999999" footer="0.5"/>
  <pageSetup scale="88" orientation="landscape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CD8A-2E4D-E347-A7A7-E17D0716FDB0}">
  <sheetPr>
    <pageSetUpPr fitToPage="1"/>
  </sheetPr>
  <dimension ref="A1:M35"/>
  <sheetViews>
    <sheetView tabSelected="1" workbookViewId="0">
      <selection activeCell="I2" sqref="I2"/>
    </sheetView>
  </sheetViews>
  <sheetFormatPr baseColWidth="10" defaultColWidth="8.83203125" defaultRowHeight="18"/>
  <cols>
    <col min="1" max="1" width="4" style="73" customWidth="1"/>
    <col min="2" max="2" width="23.5" customWidth="1"/>
    <col min="3" max="3" width="7.5" customWidth="1"/>
    <col min="4" max="4" width="6.5" customWidth="1"/>
    <col min="5" max="5" width="4.33203125" style="59" customWidth="1"/>
    <col min="6" max="9" width="13.33203125" customWidth="1"/>
    <col min="10" max="10" width="11.5" customWidth="1"/>
    <col min="11" max="11" width="9.6640625" customWidth="1"/>
    <col min="12" max="12" width="16.33203125" customWidth="1"/>
    <col min="13" max="13" width="2.33203125" customWidth="1"/>
    <col min="15" max="15" width="7.5" customWidth="1"/>
  </cols>
  <sheetData>
    <row r="1" spans="1:13" ht="19" thickBot="1">
      <c r="B1" s="36" t="s">
        <v>36</v>
      </c>
      <c r="C1" s="34" t="s">
        <v>33</v>
      </c>
      <c r="D1" s="35" t="s">
        <v>10</v>
      </c>
      <c r="H1" s="232" t="s">
        <v>82</v>
      </c>
      <c r="I1" s="138" t="s">
        <v>437</v>
      </c>
      <c r="J1" s="232">
        <v>21</v>
      </c>
      <c r="K1" s="94"/>
    </row>
    <row r="2" spans="1:13" ht="20" customHeight="1">
      <c r="A2" s="599">
        <v>1</v>
      </c>
      <c r="B2" s="400" t="s">
        <v>234</v>
      </c>
      <c r="C2" s="399">
        <v>359</v>
      </c>
      <c r="D2" s="606">
        <f>SUM(C2+C3)</f>
        <v>672</v>
      </c>
      <c r="H2" s="228" t="e">
        <f>#REF!</f>
        <v>#REF!</v>
      </c>
      <c r="I2" s="231" t="s">
        <v>38</v>
      </c>
      <c r="J2" s="137" t="e">
        <f>#REF!</f>
        <v>#REF!</v>
      </c>
      <c r="K2" s="137"/>
    </row>
    <row r="3" spans="1:13" ht="20" customHeight="1">
      <c r="A3" s="599"/>
      <c r="B3" s="400" t="s">
        <v>236</v>
      </c>
      <c r="C3" s="399">
        <v>313</v>
      </c>
      <c r="D3" s="450"/>
      <c r="E3" s="185"/>
      <c r="F3" s="65"/>
      <c r="G3" s="65"/>
      <c r="H3" s="65"/>
      <c r="I3" s="65"/>
      <c r="J3" s="186"/>
      <c r="K3" s="65"/>
      <c r="L3" s="65"/>
      <c r="M3" s="65"/>
    </row>
    <row r="4" spans="1:13" ht="20" customHeight="1">
      <c r="A4" s="599">
        <v>2</v>
      </c>
      <c r="B4" s="400" t="s">
        <v>327</v>
      </c>
      <c r="C4" s="399">
        <v>167</v>
      </c>
      <c r="D4" s="606">
        <f>SUM(C4+C5)</f>
        <v>324</v>
      </c>
      <c r="E4" s="185" t="s">
        <v>39</v>
      </c>
      <c r="F4" s="187"/>
      <c r="G4" s="187"/>
      <c r="H4" s="65"/>
      <c r="I4" s="65"/>
      <c r="J4" s="65"/>
      <c r="K4" s="65"/>
      <c r="L4" s="65"/>
      <c r="M4" s="65"/>
    </row>
    <row r="5" spans="1:13" ht="20" customHeight="1">
      <c r="A5" s="599"/>
      <c r="B5" s="400" t="s">
        <v>328</v>
      </c>
      <c r="C5" s="399">
        <v>157</v>
      </c>
      <c r="D5" s="450"/>
      <c r="E5" s="185"/>
      <c r="F5" s="65"/>
      <c r="G5" s="188"/>
      <c r="H5" s="187"/>
      <c r="I5" s="187"/>
      <c r="J5" s="65"/>
      <c r="K5" s="65"/>
      <c r="L5" s="65"/>
      <c r="M5" s="65"/>
    </row>
    <row r="6" spans="1:13" ht="20" customHeight="1">
      <c r="A6" s="599">
        <v>3</v>
      </c>
      <c r="B6" s="112"/>
      <c r="C6" s="117"/>
      <c r="D6" s="606">
        <f>SUM(C6+C7)</f>
        <v>0</v>
      </c>
      <c r="E6" s="185" t="s">
        <v>41</v>
      </c>
      <c r="F6" s="189"/>
      <c r="G6" s="190"/>
      <c r="H6" s="65"/>
      <c r="I6" s="188"/>
      <c r="J6" s="65"/>
      <c r="K6" s="65"/>
      <c r="L6" s="65"/>
      <c r="M6" s="65"/>
    </row>
    <row r="7" spans="1:13" ht="20" customHeight="1" thickBot="1">
      <c r="A7" s="599"/>
      <c r="B7" s="120"/>
      <c r="C7" s="117"/>
      <c r="D7" s="450"/>
      <c r="E7" s="185"/>
      <c r="F7" s="65"/>
      <c r="G7" s="65"/>
      <c r="H7" s="65"/>
      <c r="I7" s="191"/>
      <c r="J7" s="192" t="s">
        <v>368</v>
      </c>
      <c r="K7" s="193"/>
      <c r="L7" s="65"/>
      <c r="M7" s="65"/>
    </row>
    <row r="8" spans="1:13" ht="20" customHeight="1">
      <c r="A8" s="599">
        <v>4</v>
      </c>
      <c r="B8" s="52"/>
      <c r="C8" s="51"/>
      <c r="D8" s="606">
        <f>SUM(C8+C9)</f>
        <v>0</v>
      </c>
      <c r="E8" s="185" t="s">
        <v>41</v>
      </c>
      <c r="F8" s="187"/>
      <c r="G8" s="187"/>
      <c r="H8" s="65"/>
      <c r="I8" s="191"/>
      <c r="J8" s="65"/>
      <c r="K8" s="194"/>
      <c r="L8" s="65"/>
      <c r="M8" s="65"/>
    </row>
    <row r="9" spans="1:13" ht="20" customHeight="1">
      <c r="A9" s="599"/>
      <c r="B9" s="49"/>
      <c r="C9" s="50"/>
      <c r="D9" s="450"/>
      <c r="E9" s="185"/>
      <c r="F9" s="65"/>
      <c r="G9" s="188"/>
      <c r="H9" s="187"/>
      <c r="I9" s="190"/>
      <c r="J9" s="65"/>
      <c r="K9" s="191"/>
      <c r="L9" s="65"/>
      <c r="M9" s="65"/>
    </row>
    <row r="10" spans="1:13" ht="20" customHeight="1">
      <c r="A10" s="599">
        <v>5</v>
      </c>
      <c r="B10" s="49"/>
      <c r="C10" s="50"/>
      <c r="D10" s="606">
        <f>SUM(C10+C11)</f>
        <v>0</v>
      </c>
      <c r="E10" s="185" t="s">
        <v>42</v>
      </c>
      <c r="F10" s="187"/>
      <c r="G10" s="190"/>
      <c r="H10" s="65"/>
      <c r="I10" s="65"/>
      <c r="J10" s="65"/>
      <c r="K10" s="191"/>
      <c r="L10" s="65"/>
      <c r="M10" s="65"/>
    </row>
    <row r="11" spans="1:13" ht="20" customHeight="1" thickBot="1">
      <c r="A11" s="599"/>
      <c r="B11" s="49"/>
      <c r="C11" s="50"/>
      <c r="D11" s="450"/>
      <c r="E11" s="185"/>
      <c r="F11" s="65"/>
      <c r="G11" s="65"/>
      <c r="H11" s="65"/>
      <c r="I11" s="65"/>
      <c r="J11" s="65"/>
      <c r="K11" s="191"/>
      <c r="L11" s="192"/>
      <c r="M11" s="65"/>
    </row>
    <row r="12" spans="1:13" ht="20" customHeight="1">
      <c r="A12" s="599">
        <v>6</v>
      </c>
      <c r="B12" s="54"/>
      <c r="C12" s="56"/>
      <c r="D12" s="606">
        <f>SUM(C12+C13)</f>
        <v>0</v>
      </c>
      <c r="E12" s="185" t="s">
        <v>42</v>
      </c>
      <c r="F12" s="187"/>
      <c r="G12" s="187"/>
      <c r="H12" s="65"/>
      <c r="I12" s="65"/>
      <c r="J12" s="65"/>
      <c r="K12" s="191"/>
      <c r="L12" s="65"/>
      <c r="M12" s="65"/>
    </row>
    <row r="13" spans="1:13" ht="20" customHeight="1">
      <c r="A13" s="599"/>
      <c r="B13" s="53"/>
      <c r="C13" s="55"/>
      <c r="D13" s="450"/>
      <c r="E13" s="185"/>
      <c r="F13" s="65"/>
      <c r="G13" s="188"/>
      <c r="H13" s="187"/>
      <c r="I13" s="187"/>
      <c r="J13" s="65"/>
      <c r="K13" s="191"/>
      <c r="L13" s="65"/>
      <c r="M13" s="65"/>
    </row>
    <row r="14" spans="1:13" ht="20" customHeight="1">
      <c r="A14" s="599">
        <v>7</v>
      </c>
      <c r="B14" s="53"/>
      <c r="C14" s="55"/>
      <c r="D14" s="606">
        <f>SUM(C14+C15)</f>
        <v>0</v>
      </c>
      <c r="E14" s="185" t="s">
        <v>41</v>
      </c>
      <c r="F14" s="187"/>
      <c r="G14" s="190"/>
      <c r="H14" s="65"/>
      <c r="I14" s="188"/>
      <c r="J14" s="65"/>
      <c r="K14" s="191"/>
      <c r="L14" s="65"/>
      <c r="M14" s="65"/>
    </row>
    <row r="15" spans="1:13" ht="20" customHeight="1" thickBot="1">
      <c r="A15" s="599"/>
      <c r="B15" s="53"/>
      <c r="C15" s="55"/>
      <c r="D15" s="450"/>
      <c r="E15" s="185"/>
      <c r="F15" s="65"/>
      <c r="G15" s="65"/>
      <c r="H15" s="65"/>
      <c r="I15" s="191"/>
      <c r="J15" s="192" t="s">
        <v>363</v>
      </c>
      <c r="K15" s="195"/>
      <c r="L15" s="65"/>
      <c r="M15" s="65"/>
    </row>
    <row r="16" spans="1:13" ht="20" customHeight="1">
      <c r="A16" s="599">
        <v>8</v>
      </c>
      <c r="B16" s="52"/>
      <c r="C16" s="51"/>
      <c r="D16" s="606">
        <f>SUM(C16+C17)</f>
        <v>0</v>
      </c>
      <c r="E16" s="185" t="s">
        <v>41</v>
      </c>
      <c r="F16" s="189"/>
      <c r="G16" s="187"/>
      <c r="H16" s="65"/>
      <c r="I16" s="191"/>
      <c r="J16" s="65"/>
      <c r="K16" s="65"/>
      <c r="L16" s="65"/>
      <c r="M16" s="65"/>
    </row>
    <row r="17" spans="1:13" ht="20" customHeight="1">
      <c r="A17" s="599"/>
      <c r="B17" s="52"/>
      <c r="C17" s="51"/>
      <c r="D17" s="450"/>
      <c r="E17" s="185"/>
      <c r="F17" s="65"/>
      <c r="G17" s="188"/>
      <c r="H17" s="187"/>
      <c r="I17" s="190"/>
      <c r="J17" s="65"/>
      <c r="K17" s="65"/>
      <c r="L17" s="65"/>
      <c r="M17" s="65"/>
    </row>
    <row r="18" spans="1:13" ht="20" customHeight="1">
      <c r="B18" s="40"/>
      <c r="C18" s="39"/>
      <c r="D18" s="60"/>
      <c r="E18" s="185" t="s">
        <v>43</v>
      </c>
      <c r="F18" s="187"/>
      <c r="G18" s="190"/>
      <c r="H18" s="65"/>
      <c r="I18" s="65"/>
      <c r="J18" s="65"/>
      <c r="K18" s="65"/>
      <c r="L18" s="65"/>
      <c r="M18" s="65"/>
    </row>
    <row r="19" spans="1:13" ht="20" customHeight="1">
      <c r="B19" s="41"/>
      <c r="C19" s="39"/>
      <c r="D19" s="60"/>
      <c r="E19" s="185"/>
      <c r="F19" s="65"/>
      <c r="G19" s="65"/>
      <c r="H19" s="65"/>
      <c r="I19" s="65"/>
      <c r="J19" s="65"/>
      <c r="K19" s="65"/>
      <c r="L19" s="65"/>
      <c r="M19" s="65"/>
    </row>
    <row r="20" spans="1:13" ht="20" customHeight="1">
      <c r="B20" s="38"/>
      <c r="C20" s="37"/>
      <c r="D20" s="61"/>
      <c r="E20" s="185"/>
      <c r="F20" s="65"/>
      <c r="G20" s="65"/>
      <c r="H20" s="65"/>
      <c r="I20" s="65"/>
      <c r="J20" s="65"/>
      <c r="K20" s="65"/>
      <c r="L20" s="65"/>
      <c r="M20" s="65"/>
    </row>
    <row r="21" spans="1:13">
      <c r="B21" s="38"/>
      <c r="C21" s="39"/>
      <c r="D21" s="60"/>
      <c r="E21" s="185"/>
      <c r="F21" s="65"/>
      <c r="G21" s="65"/>
      <c r="H21" s="65"/>
      <c r="I21" s="65"/>
      <c r="J21" s="65"/>
      <c r="K21" s="65"/>
      <c r="L21" s="65"/>
      <c r="M21" s="65"/>
    </row>
    <row r="22" spans="1:13">
      <c r="B22" s="38"/>
      <c r="C22" s="39"/>
      <c r="D22" s="60"/>
      <c r="E22" s="185"/>
      <c r="F22" s="196"/>
      <c r="G22" s="65"/>
      <c r="H22" s="65"/>
      <c r="I22" s="65"/>
      <c r="J22" s="65"/>
      <c r="K22" s="65"/>
      <c r="L22" s="65"/>
      <c r="M22" s="65"/>
    </row>
    <row r="23" spans="1:13">
      <c r="B23" s="41"/>
      <c r="C23" s="39"/>
      <c r="D23" s="60"/>
      <c r="E23" s="185"/>
      <c r="F23" s="65"/>
      <c r="G23" s="65"/>
      <c r="H23" s="65"/>
      <c r="I23" s="65"/>
      <c r="J23" s="65"/>
      <c r="K23" s="65"/>
      <c r="L23" s="65"/>
      <c r="M23" s="65"/>
    </row>
    <row r="25" spans="1:13">
      <c r="B25" s="38"/>
    </row>
    <row r="30" spans="1:13">
      <c r="F30" s="62"/>
    </row>
    <row r="32" spans="1:13">
      <c r="F32" s="62"/>
    </row>
    <row r="33" spans="5:5" customFormat="1" ht="13">
      <c r="E33" s="59"/>
    </row>
    <row r="34" spans="5:5" customFormat="1" ht="13">
      <c r="E34" s="59"/>
    </row>
    <row r="35" spans="5:5" customFormat="1" ht="13">
      <c r="E35" s="59"/>
    </row>
  </sheetData>
  <mergeCells count="16">
    <mergeCell ref="A14:A15"/>
    <mergeCell ref="D14:D15"/>
    <mergeCell ref="A16:A17"/>
    <mergeCell ref="D16:D17"/>
    <mergeCell ref="A8:A9"/>
    <mergeCell ref="D8:D9"/>
    <mergeCell ref="A10:A11"/>
    <mergeCell ref="D10:D11"/>
    <mergeCell ref="A12:A13"/>
    <mergeCell ref="D12:D13"/>
    <mergeCell ref="A2:A3"/>
    <mergeCell ref="D2:D3"/>
    <mergeCell ref="A4:A5"/>
    <mergeCell ref="D4:D5"/>
    <mergeCell ref="A6:A7"/>
    <mergeCell ref="D6:D7"/>
  </mergeCells>
  <pageMargins left="0.7" right="0.7" top="0.75" bottom="0.75" header="0.3" footer="0.3"/>
  <pageSetup scale="84" orientation="landscape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V280"/>
  <sheetViews>
    <sheetView showGridLines="0" view="pageLayout" zoomScale="60" zoomScalePageLayoutView="60" workbookViewId="0">
      <selection sqref="A1:N1"/>
    </sheetView>
  </sheetViews>
  <sheetFormatPr baseColWidth="10" defaultColWidth="11.5" defaultRowHeight="13"/>
  <cols>
    <col min="1" max="1" width="1.83203125" style="1" customWidth="1"/>
    <col min="2" max="2" width="3.5" style="1" customWidth="1"/>
    <col min="3" max="3" width="24.6640625" style="1" customWidth="1"/>
    <col min="4" max="4" width="4.6640625" style="1" customWidth="1"/>
    <col min="5" max="5" width="1.83203125" style="1" customWidth="1"/>
    <col min="6" max="6" width="4.6640625" style="1" customWidth="1"/>
    <col min="7" max="7" width="24.6640625" style="1" customWidth="1"/>
    <col min="8" max="12" width="4.6640625" style="1" customWidth="1"/>
    <col min="13" max="13" width="5.33203125" style="1" customWidth="1"/>
    <col min="14" max="14" width="5.6640625" style="1" customWidth="1"/>
    <col min="15" max="29" width="3.6640625" style="1" customWidth="1"/>
    <col min="30" max="39" width="2.33203125" style="1" customWidth="1"/>
    <col min="40" max="43" width="2.6640625" style="1" customWidth="1"/>
    <col min="44" max="44" width="11.5" style="1"/>
    <col min="45" max="48" width="4" style="1" bestFit="1" customWidth="1"/>
    <col min="49" max="16384" width="11.5" style="1"/>
  </cols>
  <sheetData>
    <row r="1" spans="1:48" ht="18">
      <c r="A1" s="612" t="s">
        <v>31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4"/>
    </row>
    <row r="2" spans="1:48" ht="16">
      <c r="A2" s="615" t="s">
        <v>30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</row>
    <row r="4" spans="1:48">
      <c r="A4" s="611" t="s">
        <v>32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</row>
    <row r="6" spans="1:48" ht="16">
      <c r="A6" s="609" t="e">
        <f>VLOOKUP(B7,#REF!,9,FALSE)</f>
        <v>#REF!</v>
      </c>
      <c r="B6" s="610"/>
      <c r="C6" s="610"/>
      <c r="D6" s="4" t="str">
        <f>MAX(AP7:AP11)&amp;"-"&amp;MAX(AQ7:AQ11)</f>
        <v>0-0</v>
      </c>
      <c r="E6" s="610" t="e">
        <f>VLOOKUP(F7,#REF!,9,FALSE)</f>
        <v>#REF!</v>
      </c>
      <c r="F6" s="610"/>
      <c r="G6" s="610"/>
      <c r="H6" s="5" t="s">
        <v>1</v>
      </c>
      <c r="I6" s="5" t="s">
        <v>2</v>
      </c>
      <c r="J6" s="5" t="s">
        <v>4</v>
      </c>
      <c r="K6" s="5" t="s">
        <v>0</v>
      </c>
      <c r="L6" s="5" t="s">
        <v>3</v>
      </c>
      <c r="M6" s="5" t="s">
        <v>9</v>
      </c>
      <c r="N6" s="6" t="s">
        <v>10</v>
      </c>
      <c r="O6" s="7"/>
      <c r="P6" s="8" t="s">
        <v>11</v>
      </c>
      <c r="Q6" s="8" t="s">
        <v>16</v>
      </c>
      <c r="R6" s="8" t="s">
        <v>12</v>
      </c>
      <c r="S6" s="8" t="s">
        <v>17</v>
      </c>
      <c r="T6" s="8">
        <v>11</v>
      </c>
      <c r="U6" s="8">
        <v>12</v>
      </c>
      <c r="V6" s="8">
        <v>21</v>
      </c>
      <c r="W6" s="8">
        <v>22</v>
      </c>
      <c r="X6" s="8">
        <v>31</v>
      </c>
      <c r="Y6" s="8">
        <v>32</v>
      </c>
      <c r="Z6" s="8">
        <v>41</v>
      </c>
      <c r="AA6" s="8">
        <v>42</v>
      </c>
      <c r="AB6" s="8">
        <v>51</v>
      </c>
      <c r="AC6" s="8">
        <v>52</v>
      </c>
    </row>
    <row r="7" spans="1:48" ht="16">
      <c r="A7" s="28" t="s">
        <v>5</v>
      </c>
      <c r="B7" s="9">
        <f>P7</f>
        <v>0</v>
      </c>
      <c r="C7" s="10" t="e">
        <f>IF(B7="","",VLOOKUP(B7,#REF!,8,FALSE))</f>
        <v>#REF!</v>
      </c>
      <c r="D7" s="11" t="s">
        <v>13</v>
      </c>
      <c r="E7" s="29" t="s">
        <v>7</v>
      </c>
      <c r="F7" s="9">
        <f>R7</f>
        <v>0</v>
      </c>
      <c r="G7" s="10" t="e">
        <f>IF(F7="","",VLOOKUP(F7,#REF!,8,FALSE))</f>
        <v>#REF!</v>
      </c>
      <c r="H7" s="13" t="str">
        <f>IF(T7="","",T7&amp;"-"&amp;U7)</f>
        <v/>
      </c>
      <c r="I7" s="13" t="str">
        <f>IF(U7="","",V7&amp;"-"&amp;W7)</f>
        <v/>
      </c>
      <c r="J7" s="13" t="str">
        <f>IF(V7="","",X7&amp;"-"&amp;Y7)</f>
        <v/>
      </c>
      <c r="K7" s="13" t="str">
        <f>IF(Z7="","",Z7&amp;"-"&amp;AA7)</f>
        <v/>
      </c>
      <c r="L7" s="13" t="str">
        <f>IF(AB7="","",AB7&amp;"-"&amp;AC7)</f>
        <v/>
      </c>
      <c r="M7" s="14" t="str">
        <f>IF(T7="","",AN7&amp;"-"&amp;AO7)</f>
        <v/>
      </c>
      <c r="N7" s="2" t="str">
        <f>IF(T7="","",AP7&amp;"-"&amp;AQ7)</f>
        <v/>
      </c>
      <c r="O7" s="7"/>
      <c r="P7" s="15"/>
      <c r="Q7" s="16"/>
      <c r="R7" s="16"/>
      <c r="S7" s="16"/>
      <c r="T7" s="17"/>
      <c r="U7" s="17"/>
      <c r="V7" s="16"/>
      <c r="W7" s="16"/>
      <c r="X7" s="17"/>
      <c r="Y7" s="17"/>
      <c r="Z7" s="16"/>
      <c r="AA7" s="16"/>
      <c r="AB7" s="17"/>
      <c r="AC7" s="18"/>
      <c r="AD7" s="1">
        <f>IF(T7=0,0,IF(T7&gt;U7,1,0))</f>
        <v>0</v>
      </c>
      <c r="AE7" s="1">
        <f>IF(T7=0,0,IF(T7&gt;U7,0,1))</f>
        <v>0</v>
      </c>
      <c r="AF7" s="1">
        <f>IF(V7=0,0,IF(V7&gt;W7,1,0))</f>
        <v>0</v>
      </c>
      <c r="AG7" s="1">
        <f>IF(V7=0,0,IF(V7&gt;W7,0,1))</f>
        <v>0</v>
      </c>
      <c r="AH7" s="1">
        <f>IF(X7=0,0,IF(X7&gt;Y7,1,0))</f>
        <v>0</v>
      </c>
      <c r="AI7" s="1">
        <f>IF(X7=0,0,IF(X7&gt;Y7,0,1))</f>
        <v>0</v>
      </c>
      <c r="AJ7" s="1">
        <f>IF(Z7=0,0,IF(Z7&gt;AA7,1,0))</f>
        <v>0</v>
      </c>
      <c r="AK7" s="1">
        <f>IF(Z7=0,0,IF(Z7&gt;AA7,0,1))</f>
        <v>0</v>
      </c>
      <c r="AL7" s="1">
        <f>IF(AB7=0,0,IF(AB7&gt;AC7,1,0))</f>
        <v>0</v>
      </c>
      <c r="AM7" s="1">
        <f>IF(AB7=0,0,IF(AB7&gt;AC7,0,1))</f>
        <v>0</v>
      </c>
      <c r="AN7" s="17">
        <f t="shared" ref="AN7:AO11" si="0">+AD7+AF7+AH7+AJ7+AL7</f>
        <v>0</v>
      </c>
      <c r="AO7" s="17">
        <f t="shared" si="0"/>
        <v>0</v>
      </c>
      <c r="AP7" s="16" t="str">
        <f>IF(AN7=AO7,"",(IF(AN7&gt;AO7,1,0)))</f>
        <v/>
      </c>
      <c r="AQ7" s="16" t="str">
        <f>IF(AN7=AO7,"",(IF(AN7&gt;AO7,0,1)))</f>
        <v/>
      </c>
      <c r="AS7" s="1">
        <f>(IF(AN7&gt;AO7,P7,R7))</f>
        <v>0</v>
      </c>
      <c r="AU7" s="1">
        <f>(IF(AN7&lt;AO7,P7,R7))</f>
        <v>0</v>
      </c>
    </row>
    <row r="8" spans="1:48" ht="16">
      <c r="A8" s="28" t="s">
        <v>6</v>
      </c>
      <c r="B8" s="9">
        <f>P8</f>
        <v>0</v>
      </c>
      <c r="C8" s="10" t="e">
        <f>IF(B8="","",VLOOKUP(B8,#REF!,8,FALSE))</f>
        <v>#REF!</v>
      </c>
      <c r="D8" s="11" t="s">
        <v>13</v>
      </c>
      <c r="E8" s="29" t="s">
        <v>8</v>
      </c>
      <c r="F8" s="9">
        <f>R8</f>
        <v>0</v>
      </c>
      <c r="G8" s="10" t="e">
        <f>IF(F8="","",VLOOKUP(F8,#REF!,8,FALSE))</f>
        <v>#REF!</v>
      </c>
      <c r="H8" s="13" t="str">
        <f>IF(T8="","",T8&amp;"-"&amp;U8)</f>
        <v/>
      </c>
      <c r="I8" s="13" t="str">
        <f>IF(U8="","",V8&amp;"-"&amp;W8)</f>
        <v/>
      </c>
      <c r="J8" s="13" t="str">
        <f>IF(V8="","",X8&amp;"-"&amp;Y8)</f>
        <v/>
      </c>
      <c r="K8" s="13" t="str">
        <f>IF(Z8="","",Z8&amp;"-"&amp;AA8)</f>
        <v/>
      </c>
      <c r="L8" s="13" t="str">
        <f>IF(AB8="","",AB8&amp;"-"&amp;AC8)</f>
        <v/>
      </c>
      <c r="M8" s="14" t="str">
        <f>IF(T8="","",AN8&amp;"-"&amp;AO8)</f>
        <v/>
      </c>
      <c r="N8" s="2" t="str">
        <f>IF(T8="","",AP8&amp;"-"&amp;AQ8)</f>
        <v/>
      </c>
      <c r="O8" s="7"/>
      <c r="P8" s="15"/>
      <c r="Q8" s="16"/>
      <c r="R8" s="16"/>
      <c r="S8" s="16"/>
      <c r="T8" s="17"/>
      <c r="U8" s="17"/>
      <c r="V8" s="16"/>
      <c r="W8" s="16"/>
      <c r="X8" s="17"/>
      <c r="Y8" s="17"/>
      <c r="Z8" s="16"/>
      <c r="AA8" s="16"/>
      <c r="AB8" s="17"/>
      <c r="AC8" s="18"/>
      <c r="AD8" s="1">
        <f>IF(T8=0,0,IF(T8&gt;U8,1,0))</f>
        <v>0</v>
      </c>
      <c r="AE8" s="1">
        <f>IF(T8=0,0,IF(T8&gt;U8,0,1))</f>
        <v>0</v>
      </c>
      <c r="AF8" s="1">
        <f>IF(V8=0,0,IF(V8&gt;W8,1,0))</f>
        <v>0</v>
      </c>
      <c r="AG8" s="1">
        <f>IF(V8=0,0,IF(V8&gt;W8,0,1))</f>
        <v>0</v>
      </c>
      <c r="AH8" s="1">
        <f>IF(X8=0,0,IF(X8&gt;Y8,1,0))</f>
        <v>0</v>
      </c>
      <c r="AI8" s="1">
        <f>IF(X8=0,0,IF(X8&gt;Y8,0,1))</f>
        <v>0</v>
      </c>
      <c r="AJ8" s="1">
        <f>IF(Z8=0,0,IF(Z8&gt;AA8,1,0))</f>
        <v>0</v>
      </c>
      <c r="AK8" s="1">
        <f>IF(Z8=0,0,IF(Z8&gt;AA8,0,1))</f>
        <v>0</v>
      </c>
      <c r="AL8" s="1">
        <f>IF(AB8=0,0,IF(AB8&gt;AC8,1,0))</f>
        <v>0</v>
      </c>
      <c r="AM8" s="1">
        <f>IF(AB8=0,0,IF(AB8&gt;AC8,0,1))</f>
        <v>0</v>
      </c>
      <c r="AN8" s="17">
        <f t="shared" si="0"/>
        <v>0</v>
      </c>
      <c r="AO8" s="17">
        <f t="shared" si="0"/>
        <v>0</v>
      </c>
      <c r="AP8" s="16" t="str">
        <f>IF(AN8=AO8,"",(IF(AN8&gt;AO8,1+AP7,0+AP7)))</f>
        <v/>
      </c>
      <c r="AQ8" s="16" t="str">
        <f>IF(AN8=AO8,"",(IF(AN8&gt;AO8,0+AQ7,1+AQ7)))</f>
        <v/>
      </c>
      <c r="AS8" s="1">
        <f>(IF(AN8&gt;AO8,P8,R8))</f>
        <v>0</v>
      </c>
      <c r="AU8" s="1">
        <f>(IF(AN8&lt;AO8,P8,R8))</f>
        <v>0</v>
      </c>
    </row>
    <row r="9" spans="1:48" ht="18" customHeight="1">
      <c r="A9" s="28" t="s">
        <v>14</v>
      </c>
      <c r="B9" s="33" t="str">
        <f>P9&amp;" "&amp;Q9</f>
        <v xml:space="preserve"> </v>
      </c>
      <c r="C9" s="30" t="e">
        <f>IF(B9="","",VLOOKUP(P9,#REF!,8,FALSE))&amp;" / "&amp;IF(B9="","",VLOOKUP(Q9,#REF!,8,FALSE))</f>
        <v>#REF!</v>
      </c>
      <c r="D9" s="11" t="s">
        <v>13</v>
      </c>
      <c r="E9" s="29" t="s">
        <v>15</v>
      </c>
      <c r="F9" s="33" t="str">
        <f>R9&amp;" "&amp;S9</f>
        <v xml:space="preserve"> </v>
      </c>
      <c r="G9" s="30" t="e">
        <f>IF(F9="","",VLOOKUP(R9,#REF!,8,FALSE))&amp;" / "&amp;IF(F9="","",VLOOKUP(S9,#REF!,8,FALSE))</f>
        <v>#REF!</v>
      </c>
      <c r="H9" s="13" t="str">
        <f>IF(T9="","",T9&amp;"-"&amp;U9)</f>
        <v/>
      </c>
      <c r="I9" s="13" t="str">
        <f>IF(U9="","",V9&amp;"-"&amp;W9)</f>
        <v/>
      </c>
      <c r="J9" s="13" t="str">
        <f>IF(V9="","",X9&amp;"-"&amp;Y9)</f>
        <v/>
      </c>
      <c r="K9" s="13" t="str">
        <f>IF(Z9="","",Z9&amp;"-"&amp;AA9)</f>
        <v/>
      </c>
      <c r="L9" s="13" t="str">
        <f>IF(AB9="","",AB9&amp;"-"&amp;AC9)</f>
        <v/>
      </c>
      <c r="M9" s="14" t="str">
        <f>IF(T9="","",AN9&amp;"-"&amp;AO9)</f>
        <v/>
      </c>
      <c r="N9" s="2" t="str">
        <f>IF(T9="","",AP9&amp;"-"&amp;AQ9)</f>
        <v/>
      </c>
      <c r="O9" s="7"/>
      <c r="P9" s="15"/>
      <c r="Q9" s="16"/>
      <c r="R9" s="16"/>
      <c r="S9" s="16"/>
      <c r="T9" s="17"/>
      <c r="U9" s="17"/>
      <c r="V9" s="16"/>
      <c r="W9" s="16"/>
      <c r="X9" s="17"/>
      <c r="Y9" s="17"/>
      <c r="Z9" s="16"/>
      <c r="AA9" s="16"/>
      <c r="AB9" s="17"/>
      <c r="AC9" s="18"/>
      <c r="AD9" s="1">
        <f>IF(T9=0,0,IF(T9&gt;U9,1,0))</f>
        <v>0</v>
      </c>
      <c r="AE9" s="1">
        <f>IF(T9=0,0,IF(T9&gt;U9,0,1))</f>
        <v>0</v>
      </c>
      <c r="AF9" s="1">
        <f>IF(V9=0,0,IF(V9&gt;W9,1,0))</f>
        <v>0</v>
      </c>
      <c r="AG9" s="1">
        <f>IF(V9=0,0,IF(V9&gt;W9,0,1))</f>
        <v>0</v>
      </c>
      <c r="AH9" s="1">
        <f>IF(X9=0,0,IF(X9&gt;Y9,1,0))</f>
        <v>0</v>
      </c>
      <c r="AI9" s="1">
        <f>IF(X9=0,0,IF(X9&gt;Y9,0,1))</f>
        <v>0</v>
      </c>
      <c r="AJ9" s="1">
        <f>IF(Z9=0,0,IF(Z9&gt;AA9,1,0))</f>
        <v>0</v>
      </c>
      <c r="AK9" s="1">
        <f>IF(Z9=0,0,IF(Z9&gt;AA9,0,1))</f>
        <v>0</v>
      </c>
      <c r="AL9" s="1">
        <f>IF(AB9=0,0,IF(AB9&gt;AC9,1,0))</f>
        <v>0</v>
      </c>
      <c r="AM9" s="1">
        <f>IF(AB9=0,0,IF(AB9&gt;AC9,0,1))</f>
        <v>0</v>
      </c>
      <c r="AN9" s="17">
        <f t="shared" si="0"/>
        <v>0</v>
      </c>
      <c r="AO9" s="17">
        <f t="shared" si="0"/>
        <v>0</v>
      </c>
      <c r="AP9" s="16" t="str">
        <f>IF(AN9=AO9,"",(IF(AN9&gt;AO9,1+AP8,0+AP8)))</f>
        <v/>
      </c>
      <c r="AQ9" s="16" t="str">
        <f>IF(AN9=AO9,"",(IF(AN9&gt;AO9,0+AQ8,1+AQ8)))</f>
        <v/>
      </c>
      <c r="AS9" s="1">
        <f>(IF(AN9&gt;AO9,P9,R9))</f>
        <v>0</v>
      </c>
      <c r="AT9" s="1">
        <f>(IF(AN9&gt;AO9,Q9,S9))</f>
        <v>0</v>
      </c>
      <c r="AU9" s="1">
        <f>(IF(AN9&lt;AO9,P9,R9))</f>
        <v>0</v>
      </c>
      <c r="AV9" s="1">
        <f>(IF(AN9&lt;AO9,Q9,S9))</f>
        <v>0</v>
      </c>
    </row>
    <row r="10" spans="1:48" ht="16">
      <c r="A10" s="28" t="s">
        <v>5</v>
      </c>
      <c r="B10" s="9" t="str">
        <f>IF(P10="","",P10)</f>
        <v/>
      </c>
      <c r="C10" s="10" t="str">
        <f>IF(B10="","",VLOOKUP(B10,#REF!,8,FALSE))</f>
        <v/>
      </c>
      <c r="D10" s="11" t="s">
        <v>13</v>
      </c>
      <c r="E10" s="29" t="s">
        <v>8</v>
      </c>
      <c r="F10" s="9" t="str">
        <f>IF(R10="","",R10)</f>
        <v/>
      </c>
      <c r="G10" s="10" t="str">
        <f>IF(F10="","",VLOOKUP(F10,#REF!,8,FALSE))</f>
        <v/>
      </c>
      <c r="H10" s="13" t="str">
        <f>IF(T10="","",T10&amp;"-"&amp;U10)</f>
        <v/>
      </c>
      <c r="I10" s="13" t="str">
        <f>IF(U10="","",V10&amp;"-"&amp;W10)</f>
        <v/>
      </c>
      <c r="J10" s="12" t="str">
        <f>IF(V10="","",X10&amp;"-"&amp;Y10)</f>
        <v/>
      </c>
      <c r="K10" s="12" t="str">
        <f>IF(Z10="","",Z10&amp;"-"&amp;AA10)</f>
        <v/>
      </c>
      <c r="L10" s="12" t="str">
        <f>IF(AB10="","",AB10&amp;"-"&amp;AC10)</f>
        <v/>
      </c>
      <c r="M10" s="14" t="str">
        <f>IF(T10="","",AN10&amp;"-"&amp;AO10)</f>
        <v/>
      </c>
      <c r="N10" s="2" t="str">
        <f>IF(T10="","",AP10&amp;"-"&amp;AQ10)</f>
        <v/>
      </c>
      <c r="O10" s="7"/>
      <c r="P10" s="15"/>
      <c r="Q10" s="16"/>
      <c r="R10" s="16"/>
      <c r="S10" s="16"/>
      <c r="T10" s="17"/>
      <c r="U10" s="17"/>
      <c r="V10" s="16"/>
      <c r="W10" s="16"/>
      <c r="X10" s="17"/>
      <c r="Y10" s="17"/>
      <c r="Z10" s="16"/>
      <c r="AA10" s="16"/>
      <c r="AB10" s="17"/>
      <c r="AC10" s="18"/>
      <c r="AD10" s="1">
        <f>IF(T10=0,0,IF(T10&gt;U10,1,0))</f>
        <v>0</v>
      </c>
      <c r="AE10" s="1">
        <f>IF(T10=0,0,IF(T10&gt;U10,0,1))</f>
        <v>0</v>
      </c>
      <c r="AF10" s="1">
        <f>IF(V10=0,0,IF(V10&gt;W10,1,0))</f>
        <v>0</v>
      </c>
      <c r="AG10" s="1">
        <f>IF(V10=0,0,IF(V10&gt;W10,0,1))</f>
        <v>0</v>
      </c>
      <c r="AH10" s="1">
        <f>IF(X10=0,0,IF(X10&gt;Y10,1,0))</f>
        <v>0</v>
      </c>
      <c r="AI10" s="1">
        <f>IF(X10=0,0,IF(X10&gt;Y10,0,1))</f>
        <v>0</v>
      </c>
      <c r="AJ10" s="1">
        <f>IF(Z10=0,0,IF(Z10&gt;AA10,1,0))</f>
        <v>0</v>
      </c>
      <c r="AK10" s="1">
        <f>IF(Z10=0,0,IF(Z10&gt;AA10,0,1))</f>
        <v>0</v>
      </c>
      <c r="AL10" s="1">
        <f>IF(AB10=0,0,IF(AB10&gt;AC10,1,0))</f>
        <v>0</v>
      </c>
      <c r="AM10" s="1">
        <f>IF(AB10=0,0,IF(AB10&gt;AC10,0,1))</f>
        <v>0</v>
      </c>
      <c r="AN10" s="17">
        <f t="shared" si="0"/>
        <v>0</v>
      </c>
      <c r="AO10" s="17">
        <f t="shared" si="0"/>
        <v>0</v>
      </c>
      <c r="AP10" s="16" t="str">
        <f>IF(AN10=AO10,"",(IF(AN10&gt;AO10,1+AP9,0+AP9)))</f>
        <v/>
      </c>
      <c r="AQ10" s="16" t="str">
        <f>IF(AN10=AO10,"",(IF(AN10&gt;AO10,0+AQ9,1+AQ9)))</f>
        <v/>
      </c>
      <c r="AS10" s="1">
        <f>(IF(AN10&gt;AO10,P10,R10))</f>
        <v>0</v>
      </c>
      <c r="AU10" s="1">
        <f>(IF(AN10&lt;AO10,P10,R10))</f>
        <v>0</v>
      </c>
    </row>
    <row r="11" spans="1:48" ht="16">
      <c r="A11" s="31" t="s">
        <v>6</v>
      </c>
      <c r="B11" s="19" t="str">
        <f>IF(P11="","",P11)</f>
        <v/>
      </c>
      <c r="C11" s="20" t="str">
        <f>IF(B11="","",VLOOKUP(B11,#REF!,8,FALSE))</f>
        <v/>
      </c>
      <c r="D11" s="21" t="s">
        <v>13</v>
      </c>
      <c r="E11" s="32" t="s">
        <v>7</v>
      </c>
      <c r="F11" s="19" t="str">
        <f>IF(R11="","",R11)</f>
        <v/>
      </c>
      <c r="G11" s="20" t="str">
        <f>IF(F11="","",VLOOKUP(F11,#REF!,8,FALSE))</f>
        <v/>
      </c>
      <c r="H11" s="22" t="str">
        <f>IF(T11="","",T11&amp;"-"&amp;U11)</f>
        <v/>
      </c>
      <c r="I11" s="22" t="str">
        <f>IF(U11="","",V11&amp;"-"&amp;W11)</f>
        <v/>
      </c>
      <c r="J11" s="22" t="str">
        <f>IF(V11="","",X11&amp;"-"&amp;Y11)</f>
        <v/>
      </c>
      <c r="K11" s="22" t="str">
        <f>IF(Z11="","",Z11&amp;"-"&amp;AA11)</f>
        <v/>
      </c>
      <c r="L11" s="22" t="str">
        <f>IF(AB11="","",AB11&amp;"-"&amp;AC11)</f>
        <v/>
      </c>
      <c r="M11" s="23" t="str">
        <f>IF(T11="","",AN11&amp;"-"&amp;AO11)</f>
        <v/>
      </c>
      <c r="N11" s="3" t="str">
        <f>IF(T11="","",AP11&amp;"-"&amp;AQ11)</f>
        <v/>
      </c>
      <c r="O11" s="7"/>
      <c r="P11" s="24"/>
      <c r="Q11" s="25"/>
      <c r="R11" s="25"/>
      <c r="S11" s="25"/>
      <c r="T11" s="26"/>
      <c r="U11" s="26"/>
      <c r="V11" s="25"/>
      <c r="W11" s="25"/>
      <c r="X11" s="26"/>
      <c r="Y11" s="26"/>
      <c r="Z11" s="25"/>
      <c r="AA11" s="25"/>
      <c r="AB11" s="26"/>
      <c r="AC11" s="27"/>
      <c r="AD11" s="1">
        <f>IF(T11=0,0,IF(T11&gt;U11,1,0))</f>
        <v>0</v>
      </c>
      <c r="AE11" s="1">
        <f>IF(T11=0,0,IF(T11&gt;U11,0,1))</f>
        <v>0</v>
      </c>
      <c r="AF11" s="1">
        <f>IF(V11=0,0,IF(V11&gt;W11,1,0))</f>
        <v>0</v>
      </c>
      <c r="AG11" s="1">
        <f>IF(V11=0,0,IF(V11&gt;W11,0,1))</f>
        <v>0</v>
      </c>
      <c r="AH11" s="1">
        <f>IF(X11=0,0,IF(X11&gt;Y11,1,0))</f>
        <v>0</v>
      </c>
      <c r="AI11" s="1">
        <f>IF(X11=0,0,IF(X11&gt;Y11,0,1))</f>
        <v>0</v>
      </c>
      <c r="AJ11" s="1">
        <f>IF(Z11=0,0,IF(Z11&gt;AA11,1,0))</f>
        <v>0</v>
      </c>
      <c r="AK11" s="1">
        <f>IF(Z11=0,0,IF(Z11&gt;AA11,0,1))</f>
        <v>0</v>
      </c>
      <c r="AL11" s="1">
        <f>IF(AB11=0,0,IF(AB11&gt;AC11,1,0))</f>
        <v>0</v>
      </c>
      <c r="AM11" s="1">
        <f>IF(AB11=0,0,IF(AB11&gt;AC11,0,1))</f>
        <v>0</v>
      </c>
      <c r="AN11" s="17">
        <f t="shared" si="0"/>
        <v>0</v>
      </c>
      <c r="AO11" s="17">
        <f t="shared" si="0"/>
        <v>0</v>
      </c>
      <c r="AP11" s="16" t="str">
        <f>IF(AN11=AO11,"",(IF(AN11&gt;AO11,1+AP10,0+AP10)))</f>
        <v/>
      </c>
      <c r="AQ11" s="16" t="str">
        <f>IF(AN11=AO11,"",(IF(AN11&gt;AO11,0+AQ10,1+AQ10)))</f>
        <v/>
      </c>
      <c r="AS11" s="1">
        <f>(IF(AN11&gt;AO11,P11,R11))</f>
        <v>0</v>
      </c>
      <c r="AU11" s="1">
        <f>(IF(AN11&lt;AO11,P11,R11))</f>
        <v>0</v>
      </c>
    </row>
    <row r="13" spans="1:48" ht="16">
      <c r="A13" s="609" t="e">
        <f>VLOOKUP(B14,#REF!,9,FALSE)</f>
        <v>#REF!</v>
      </c>
      <c r="B13" s="610"/>
      <c r="C13" s="610"/>
      <c r="D13" s="4" t="str">
        <f>MAX(AP14:AP18)&amp;"-"&amp;MAX(AQ14:AQ18)</f>
        <v>0-0</v>
      </c>
      <c r="E13" s="610" t="e">
        <f>VLOOKUP(F14,#REF!,9,FALSE)</f>
        <v>#REF!</v>
      </c>
      <c r="F13" s="610"/>
      <c r="G13" s="610"/>
      <c r="H13" s="5" t="s">
        <v>1</v>
      </c>
      <c r="I13" s="5" t="s">
        <v>2</v>
      </c>
      <c r="J13" s="5" t="s">
        <v>4</v>
      </c>
      <c r="K13" s="5" t="s">
        <v>0</v>
      </c>
      <c r="L13" s="5" t="s">
        <v>3</v>
      </c>
      <c r="M13" s="5" t="s">
        <v>9</v>
      </c>
      <c r="N13" s="6" t="s">
        <v>10</v>
      </c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48" ht="16">
      <c r="A14" s="28" t="s">
        <v>5</v>
      </c>
      <c r="B14" s="9">
        <f>P14</f>
        <v>0</v>
      </c>
      <c r="C14" s="10" t="e">
        <f>IF(B14="","",VLOOKUP(B14,#REF!,8,FALSE))</f>
        <v>#REF!</v>
      </c>
      <c r="D14" s="11" t="s">
        <v>13</v>
      </c>
      <c r="E14" s="29" t="s">
        <v>7</v>
      </c>
      <c r="F14" s="9">
        <f>R14</f>
        <v>0</v>
      </c>
      <c r="G14" s="10" t="e">
        <f>IF(F14="","",VLOOKUP(F14,#REF!,8,FALSE))</f>
        <v>#REF!</v>
      </c>
      <c r="H14" s="13" t="str">
        <f>IF(T14="","",T14&amp;"-"&amp;U14)</f>
        <v/>
      </c>
      <c r="I14" s="13" t="str">
        <f>IF(U14="","",V14&amp;"-"&amp;W14)</f>
        <v/>
      </c>
      <c r="J14" s="13" t="str">
        <f>IF(V14="","",X14&amp;"-"&amp;Y14)</f>
        <v/>
      </c>
      <c r="K14" s="13" t="str">
        <f>IF(Z14="","",Z14&amp;"-"&amp;AA14)</f>
        <v/>
      </c>
      <c r="L14" s="13" t="str">
        <f>IF(AB14="","",AB14&amp;"-"&amp;AC14)</f>
        <v/>
      </c>
      <c r="M14" s="14" t="str">
        <f>IF(T14="","",AN14&amp;"-"&amp;AO14)</f>
        <v/>
      </c>
      <c r="N14" s="2" t="str">
        <f>IF(T14="","",AP14&amp;"-"&amp;AQ14)</f>
        <v/>
      </c>
      <c r="O14" s="7"/>
      <c r="P14" s="15"/>
      <c r="Q14" s="16"/>
      <c r="R14" s="16"/>
      <c r="S14" s="16"/>
      <c r="T14" s="17"/>
      <c r="U14" s="17"/>
      <c r="V14" s="16"/>
      <c r="W14" s="16"/>
      <c r="X14" s="17"/>
      <c r="Y14" s="17"/>
      <c r="Z14" s="16"/>
      <c r="AA14" s="16"/>
      <c r="AB14" s="17"/>
      <c r="AC14" s="18"/>
      <c r="AD14" s="1">
        <f>IF(T14=0,0,IF(T14&gt;U14,1,0))</f>
        <v>0</v>
      </c>
      <c r="AE14" s="1">
        <f>IF(T14=0,0,IF(T14&gt;U14,0,1))</f>
        <v>0</v>
      </c>
      <c r="AF14" s="1">
        <f>IF(V14=0,0,IF(V14&gt;W14,1,0))</f>
        <v>0</v>
      </c>
      <c r="AG14" s="1">
        <f>IF(V14=0,0,IF(V14&gt;W14,0,1))</f>
        <v>0</v>
      </c>
      <c r="AH14" s="1">
        <f>IF(X14=0,0,IF(X14&gt;Y14,1,0))</f>
        <v>0</v>
      </c>
      <c r="AI14" s="1">
        <f>IF(X14=0,0,IF(X14&gt;Y14,0,1))</f>
        <v>0</v>
      </c>
      <c r="AJ14" s="1">
        <f>IF(Z14=0,0,IF(Z14&gt;AA14,1,0))</f>
        <v>0</v>
      </c>
      <c r="AK14" s="1">
        <f>IF(Z14=0,0,IF(Z14&gt;AA14,0,1))</f>
        <v>0</v>
      </c>
      <c r="AL14" s="1">
        <f>IF(AB14=0,0,IF(AB14&gt;AC14,1,0))</f>
        <v>0</v>
      </c>
      <c r="AM14" s="1">
        <f>IF(AB14=0,0,IF(AB14&gt;AC14,0,1))</f>
        <v>0</v>
      </c>
      <c r="AN14" s="17">
        <f t="shared" ref="AN14:AO18" si="1">+AD14+AF14+AH14+AJ14+AL14</f>
        <v>0</v>
      </c>
      <c r="AO14" s="17">
        <f t="shared" si="1"/>
        <v>0</v>
      </c>
      <c r="AP14" s="16" t="str">
        <f>IF(AN14=AO14,"",(IF(AN14&gt;AO14,1,0)))</f>
        <v/>
      </c>
      <c r="AQ14" s="16" t="str">
        <f>IF(AN14=AO14,"",(IF(AN14&gt;AO14,0,1)))</f>
        <v/>
      </c>
      <c r="AS14" s="1">
        <f>(IF(AN14&gt;AO14,P14,R14))</f>
        <v>0</v>
      </c>
      <c r="AU14" s="1">
        <f>(IF(AN14&lt;AO14,P14,R14))</f>
        <v>0</v>
      </c>
    </row>
    <row r="15" spans="1:48" ht="16">
      <c r="A15" s="28" t="s">
        <v>6</v>
      </c>
      <c r="B15" s="9">
        <f>P15</f>
        <v>0</v>
      </c>
      <c r="C15" s="10" t="e">
        <f>IF(B15="","",VLOOKUP(B15,#REF!,8,FALSE))</f>
        <v>#REF!</v>
      </c>
      <c r="D15" s="11" t="s">
        <v>13</v>
      </c>
      <c r="E15" s="29" t="s">
        <v>8</v>
      </c>
      <c r="F15" s="9">
        <f>R15</f>
        <v>0</v>
      </c>
      <c r="G15" s="10" t="e">
        <f>IF(F15="","",VLOOKUP(F15,#REF!,8,FALSE))</f>
        <v>#REF!</v>
      </c>
      <c r="H15" s="13" t="str">
        <f>IF(T15="","",T15&amp;"-"&amp;U15)</f>
        <v/>
      </c>
      <c r="I15" s="13" t="str">
        <f>IF(U15="","",V15&amp;"-"&amp;W15)</f>
        <v/>
      </c>
      <c r="J15" s="13" t="str">
        <f>IF(V15="","",X15&amp;"-"&amp;Y15)</f>
        <v/>
      </c>
      <c r="K15" s="13" t="str">
        <f>IF(Z15="","",Z15&amp;"-"&amp;AA15)</f>
        <v/>
      </c>
      <c r="L15" s="13" t="str">
        <f>IF(AB15="","",AB15&amp;"-"&amp;AC15)</f>
        <v/>
      </c>
      <c r="M15" s="14" t="str">
        <f>IF(T15="","",AN15&amp;"-"&amp;AO15)</f>
        <v/>
      </c>
      <c r="N15" s="2" t="str">
        <f>IF(T15="","",AP15&amp;"-"&amp;AQ15)</f>
        <v/>
      </c>
      <c r="O15" s="7"/>
      <c r="P15" s="15"/>
      <c r="Q15" s="16"/>
      <c r="R15" s="16"/>
      <c r="S15" s="16"/>
      <c r="T15" s="17"/>
      <c r="U15" s="17"/>
      <c r="V15" s="16"/>
      <c r="W15" s="16"/>
      <c r="X15" s="17"/>
      <c r="Y15" s="17"/>
      <c r="Z15" s="16"/>
      <c r="AA15" s="16"/>
      <c r="AB15" s="17"/>
      <c r="AC15" s="18"/>
      <c r="AD15" s="1">
        <f>IF(T15=0,0,IF(T15&gt;U15,1,0))</f>
        <v>0</v>
      </c>
      <c r="AE15" s="1">
        <f>IF(T15=0,0,IF(T15&gt;U15,0,1))</f>
        <v>0</v>
      </c>
      <c r="AF15" s="1">
        <f>IF(V15=0,0,IF(V15&gt;W15,1,0))</f>
        <v>0</v>
      </c>
      <c r="AG15" s="1">
        <f>IF(V15=0,0,IF(V15&gt;W15,0,1))</f>
        <v>0</v>
      </c>
      <c r="AH15" s="1">
        <f>IF(X15=0,0,IF(X15&gt;Y15,1,0))</f>
        <v>0</v>
      </c>
      <c r="AI15" s="1">
        <f>IF(X15=0,0,IF(X15&gt;Y15,0,1))</f>
        <v>0</v>
      </c>
      <c r="AJ15" s="1">
        <f>IF(Z15=0,0,IF(Z15&gt;AA15,1,0))</f>
        <v>0</v>
      </c>
      <c r="AK15" s="1">
        <f>IF(Z15=0,0,IF(Z15&gt;AA15,0,1))</f>
        <v>0</v>
      </c>
      <c r="AL15" s="1">
        <f>IF(AB15=0,0,IF(AB15&gt;AC15,1,0))</f>
        <v>0</v>
      </c>
      <c r="AM15" s="1">
        <f>IF(AB15=0,0,IF(AB15&gt;AC15,0,1))</f>
        <v>0</v>
      </c>
      <c r="AN15" s="17">
        <f t="shared" si="1"/>
        <v>0</v>
      </c>
      <c r="AO15" s="17">
        <f t="shared" si="1"/>
        <v>0</v>
      </c>
      <c r="AP15" s="16" t="str">
        <f>IF(AN15=AO15,"",(IF(AN15&gt;AO15,1+AP14,0+AP14)))</f>
        <v/>
      </c>
      <c r="AQ15" s="16" t="str">
        <f>IF(AN15=AO15,"",(IF(AN15&gt;AO15,0+AQ14,1+AQ14)))</f>
        <v/>
      </c>
      <c r="AS15" s="1">
        <f>(IF(AN15&gt;AO15,P15,R15))</f>
        <v>0</v>
      </c>
      <c r="AU15" s="1">
        <f>(IF(AN15&lt;AO15,P15,R15))</f>
        <v>0</v>
      </c>
    </row>
    <row r="16" spans="1:48" ht="18" customHeight="1">
      <c r="A16" s="28" t="s">
        <v>14</v>
      </c>
      <c r="B16" s="33" t="str">
        <f>P16&amp;" "&amp;Q16</f>
        <v xml:space="preserve"> </v>
      </c>
      <c r="C16" s="30" t="e">
        <f>IF(B16="","",VLOOKUP(P16,#REF!,8,FALSE))&amp;" / "&amp;IF(B16="","",VLOOKUP(Q16,#REF!,8,FALSE))</f>
        <v>#REF!</v>
      </c>
      <c r="D16" s="11" t="s">
        <v>13</v>
      </c>
      <c r="E16" s="29" t="s">
        <v>15</v>
      </c>
      <c r="F16" s="33" t="str">
        <f>R16&amp;" "&amp;S16</f>
        <v xml:space="preserve"> </v>
      </c>
      <c r="G16" s="30" t="e">
        <f>IF(F16="","",VLOOKUP(R16,#REF!,8,FALSE))&amp;" / "&amp;IF(F16="","",VLOOKUP(S16,#REF!,8,FALSE))</f>
        <v>#REF!</v>
      </c>
      <c r="H16" s="13" t="str">
        <f>IF(T16="","",T16&amp;"-"&amp;U16)</f>
        <v/>
      </c>
      <c r="I16" s="13" t="str">
        <f>IF(U16="","",V16&amp;"-"&amp;W16)</f>
        <v/>
      </c>
      <c r="J16" s="13" t="str">
        <f>IF(V16="","",X16&amp;"-"&amp;Y16)</f>
        <v/>
      </c>
      <c r="K16" s="13" t="str">
        <f>IF(Z16="","",Z16&amp;"-"&amp;AA16)</f>
        <v/>
      </c>
      <c r="L16" s="13" t="str">
        <f>IF(AB16="","",AB16&amp;"-"&amp;AC16)</f>
        <v/>
      </c>
      <c r="M16" s="14" t="str">
        <f>IF(T16="","",AN16&amp;"-"&amp;AO16)</f>
        <v/>
      </c>
      <c r="N16" s="2" t="str">
        <f>IF(T16="","",AP16&amp;"-"&amp;AQ16)</f>
        <v/>
      </c>
      <c r="O16" s="7"/>
      <c r="P16" s="15"/>
      <c r="Q16" s="16"/>
      <c r="R16" s="16"/>
      <c r="S16" s="16"/>
      <c r="T16" s="17"/>
      <c r="U16" s="17"/>
      <c r="V16" s="16"/>
      <c r="W16" s="16"/>
      <c r="X16" s="17"/>
      <c r="Y16" s="17"/>
      <c r="Z16" s="16"/>
      <c r="AA16" s="16"/>
      <c r="AB16" s="17"/>
      <c r="AC16" s="18"/>
      <c r="AD16" s="1">
        <f>IF(T16=0,0,IF(T16&gt;U16,1,0))</f>
        <v>0</v>
      </c>
      <c r="AE16" s="1">
        <f>IF(T16=0,0,IF(T16&gt;U16,0,1))</f>
        <v>0</v>
      </c>
      <c r="AF16" s="1">
        <f>IF(V16=0,0,IF(V16&gt;W16,1,0))</f>
        <v>0</v>
      </c>
      <c r="AG16" s="1">
        <f>IF(V16=0,0,IF(V16&gt;W16,0,1))</f>
        <v>0</v>
      </c>
      <c r="AH16" s="1">
        <f>IF(X16=0,0,IF(X16&gt;Y16,1,0))</f>
        <v>0</v>
      </c>
      <c r="AI16" s="1">
        <f>IF(X16=0,0,IF(X16&gt;Y16,0,1))</f>
        <v>0</v>
      </c>
      <c r="AJ16" s="1">
        <f>IF(Z16=0,0,IF(Z16&gt;AA16,1,0))</f>
        <v>0</v>
      </c>
      <c r="AK16" s="1">
        <f>IF(Z16=0,0,IF(Z16&gt;AA16,0,1))</f>
        <v>0</v>
      </c>
      <c r="AL16" s="1">
        <f>IF(AB16=0,0,IF(AB16&gt;AC16,1,0))</f>
        <v>0</v>
      </c>
      <c r="AM16" s="1">
        <f>IF(AB16=0,0,IF(AB16&gt;AC16,0,1))</f>
        <v>0</v>
      </c>
      <c r="AN16" s="17">
        <f t="shared" si="1"/>
        <v>0</v>
      </c>
      <c r="AO16" s="17">
        <f t="shared" si="1"/>
        <v>0</v>
      </c>
      <c r="AP16" s="16" t="str">
        <f>IF(AN16=AO16,"",(IF(AN16&gt;AO16,1+AP15,0+AP15)))</f>
        <v/>
      </c>
      <c r="AQ16" s="16" t="str">
        <f>IF(AN16=AO16,"",(IF(AN16&gt;AO16,0+AQ15,1+AQ15)))</f>
        <v/>
      </c>
      <c r="AS16" s="1">
        <f>(IF(AN16&gt;AO16,P16,R16))</f>
        <v>0</v>
      </c>
      <c r="AT16" s="1">
        <f>(IF(AN16&gt;AO16,Q16,S16))</f>
        <v>0</v>
      </c>
      <c r="AU16" s="1">
        <f>(IF(AN16&lt;AO16,P16,R16))</f>
        <v>0</v>
      </c>
      <c r="AV16" s="1">
        <f>(IF(AN16&lt;AO16,Q16,S16))</f>
        <v>0</v>
      </c>
    </row>
    <row r="17" spans="1:48" ht="16">
      <c r="A17" s="28" t="s">
        <v>5</v>
      </c>
      <c r="B17" s="9" t="str">
        <f>IF(P17="","",P17)</f>
        <v/>
      </c>
      <c r="C17" s="10" t="str">
        <f>IF(B17="","",VLOOKUP(B17,#REF!,8,FALSE))</f>
        <v/>
      </c>
      <c r="D17" s="11" t="s">
        <v>13</v>
      </c>
      <c r="E17" s="29" t="s">
        <v>8</v>
      </c>
      <c r="F17" s="9" t="str">
        <f>IF(R17="","",R17)</f>
        <v/>
      </c>
      <c r="G17" s="10" t="str">
        <f>IF(F17="","",VLOOKUP(F17,#REF!,8,FALSE))</f>
        <v/>
      </c>
      <c r="H17" s="13" t="str">
        <f>IF(T17="","",T17&amp;"-"&amp;U17)</f>
        <v/>
      </c>
      <c r="I17" s="13" t="str">
        <f>IF(U17="","",V17&amp;"-"&amp;W17)</f>
        <v/>
      </c>
      <c r="J17" s="12" t="str">
        <f>IF(V17="","",X17&amp;"-"&amp;Y17)</f>
        <v/>
      </c>
      <c r="K17" s="12" t="str">
        <f>IF(Z17="","",Z17&amp;"-"&amp;AA17)</f>
        <v/>
      </c>
      <c r="L17" s="12" t="str">
        <f>IF(AB17="","",AB17&amp;"-"&amp;AC17)</f>
        <v/>
      </c>
      <c r="M17" s="14" t="str">
        <f>IF(T17="","",AN17&amp;"-"&amp;AO17)</f>
        <v/>
      </c>
      <c r="N17" s="2" t="str">
        <f>IF(T17="","",AP17&amp;"-"&amp;AQ17)</f>
        <v/>
      </c>
      <c r="O17" s="7"/>
      <c r="P17" s="15"/>
      <c r="Q17" s="16"/>
      <c r="R17" s="16"/>
      <c r="S17" s="16"/>
      <c r="T17" s="17"/>
      <c r="U17" s="17"/>
      <c r="V17" s="16"/>
      <c r="W17" s="16"/>
      <c r="X17" s="17"/>
      <c r="Y17" s="17"/>
      <c r="Z17" s="16"/>
      <c r="AA17" s="16"/>
      <c r="AB17" s="17"/>
      <c r="AC17" s="18"/>
      <c r="AD17" s="1">
        <f>IF(T17=0,0,IF(T17&gt;U17,1,0))</f>
        <v>0</v>
      </c>
      <c r="AE17" s="1">
        <f>IF(T17=0,0,IF(T17&gt;U17,0,1))</f>
        <v>0</v>
      </c>
      <c r="AF17" s="1">
        <f>IF(V17=0,0,IF(V17&gt;W17,1,0))</f>
        <v>0</v>
      </c>
      <c r="AG17" s="1">
        <f>IF(V17=0,0,IF(V17&gt;W17,0,1))</f>
        <v>0</v>
      </c>
      <c r="AH17" s="1">
        <f>IF(X17=0,0,IF(X17&gt;Y17,1,0))</f>
        <v>0</v>
      </c>
      <c r="AI17" s="1">
        <f>IF(X17=0,0,IF(X17&gt;Y17,0,1))</f>
        <v>0</v>
      </c>
      <c r="AJ17" s="1">
        <f>IF(Z17=0,0,IF(Z17&gt;AA17,1,0))</f>
        <v>0</v>
      </c>
      <c r="AK17" s="1">
        <f>IF(Z17=0,0,IF(Z17&gt;AA17,0,1))</f>
        <v>0</v>
      </c>
      <c r="AL17" s="1">
        <f>IF(AB17=0,0,IF(AB17&gt;AC17,1,0))</f>
        <v>0</v>
      </c>
      <c r="AM17" s="1">
        <f>IF(AB17=0,0,IF(AB17&gt;AC17,0,1))</f>
        <v>0</v>
      </c>
      <c r="AN17" s="17">
        <f t="shared" si="1"/>
        <v>0</v>
      </c>
      <c r="AO17" s="17">
        <f t="shared" si="1"/>
        <v>0</v>
      </c>
      <c r="AP17" s="16" t="str">
        <f>IF(AN17=AO17,"",(IF(AN17&gt;AO17,1+AP16,0+AP16)))</f>
        <v/>
      </c>
      <c r="AQ17" s="16" t="str">
        <f>IF(AN17=AO17,"",(IF(AN17&gt;AO17,0+AQ16,1+AQ16)))</f>
        <v/>
      </c>
      <c r="AS17" s="1">
        <f>(IF(AN17&gt;AO17,P17,R17))</f>
        <v>0</v>
      </c>
      <c r="AU17" s="1">
        <f>(IF(AN17&lt;AO17,P17,R17))</f>
        <v>0</v>
      </c>
    </row>
    <row r="18" spans="1:48" ht="16">
      <c r="A18" s="31" t="s">
        <v>6</v>
      </c>
      <c r="B18" s="19" t="str">
        <f>IF(P18="","",P18)</f>
        <v/>
      </c>
      <c r="C18" s="20" t="str">
        <f>IF(B18="","",VLOOKUP(B18,#REF!,8,FALSE))</f>
        <v/>
      </c>
      <c r="D18" s="21" t="s">
        <v>13</v>
      </c>
      <c r="E18" s="32" t="s">
        <v>7</v>
      </c>
      <c r="F18" s="19" t="str">
        <f>IF(R18="","",R18)</f>
        <v/>
      </c>
      <c r="G18" s="20" t="str">
        <f>IF(F18="","",VLOOKUP(F18,#REF!,8,FALSE))</f>
        <v/>
      </c>
      <c r="H18" s="22" t="str">
        <f>IF(T18="","",T18&amp;"-"&amp;U18)</f>
        <v/>
      </c>
      <c r="I18" s="22" t="str">
        <f>IF(U18="","",V18&amp;"-"&amp;W18)</f>
        <v/>
      </c>
      <c r="J18" s="22" t="str">
        <f>IF(V18="","",X18&amp;"-"&amp;Y18)</f>
        <v/>
      </c>
      <c r="K18" s="22" t="str">
        <f>IF(Z18="","",Z18&amp;"-"&amp;AA18)</f>
        <v/>
      </c>
      <c r="L18" s="22" t="str">
        <f>IF(AB18="","",AB18&amp;"-"&amp;AC18)</f>
        <v/>
      </c>
      <c r="M18" s="23" t="str">
        <f>IF(T18="","",AN18&amp;"-"&amp;AO18)</f>
        <v/>
      </c>
      <c r="N18" s="3" t="str">
        <f>IF(T18="","",AP18&amp;"-"&amp;AQ18)</f>
        <v/>
      </c>
      <c r="O18" s="7"/>
      <c r="P18" s="24"/>
      <c r="Q18" s="25"/>
      <c r="R18" s="25"/>
      <c r="S18" s="25"/>
      <c r="T18" s="26"/>
      <c r="U18" s="26"/>
      <c r="V18" s="25"/>
      <c r="W18" s="25"/>
      <c r="X18" s="26"/>
      <c r="Y18" s="26"/>
      <c r="Z18" s="25"/>
      <c r="AA18" s="25"/>
      <c r="AB18" s="26"/>
      <c r="AC18" s="27"/>
      <c r="AD18" s="1">
        <f>IF(T18=0,0,IF(T18&gt;U18,1,0))</f>
        <v>0</v>
      </c>
      <c r="AE18" s="1">
        <f>IF(T18=0,0,IF(T18&gt;U18,0,1))</f>
        <v>0</v>
      </c>
      <c r="AF18" s="1">
        <f>IF(V18=0,0,IF(V18&gt;W18,1,0))</f>
        <v>0</v>
      </c>
      <c r="AG18" s="1">
        <f>IF(V18=0,0,IF(V18&gt;W18,0,1))</f>
        <v>0</v>
      </c>
      <c r="AH18" s="1">
        <f>IF(X18=0,0,IF(X18&gt;Y18,1,0))</f>
        <v>0</v>
      </c>
      <c r="AI18" s="1">
        <f>IF(X18=0,0,IF(X18&gt;Y18,0,1))</f>
        <v>0</v>
      </c>
      <c r="AJ18" s="1">
        <f>IF(Z18=0,0,IF(Z18&gt;AA18,1,0))</f>
        <v>0</v>
      </c>
      <c r="AK18" s="1">
        <f>IF(Z18=0,0,IF(Z18&gt;AA18,0,1))</f>
        <v>0</v>
      </c>
      <c r="AL18" s="1">
        <f>IF(AB18=0,0,IF(AB18&gt;AC18,1,0))</f>
        <v>0</v>
      </c>
      <c r="AM18" s="1">
        <f>IF(AB18=0,0,IF(AB18&gt;AC18,0,1))</f>
        <v>0</v>
      </c>
      <c r="AN18" s="17">
        <f t="shared" si="1"/>
        <v>0</v>
      </c>
      <c r="AO18" s="17">
        <f t="shared" si="1"/>
        <v>0</v>
      </c>
      <c r="AP18" s="16" t="str">
        <f>IF(AN18=AO18,"",(IF(AN18&gt;AO18,1+AP17,0+AP17)))</f>
        <v/>
      </c>
      <c r="AQ18" s="16" t="str">
        <f>IF(AN18=AO18,"",(IF(AN18&gt;AO18,0+AQ17,1+AQ17)))</f>
        <v/>
      </c>
      <c r="AS18" s="1">
        <f>(IF(AN18&gt;AO18,P18,R18))</f>
        <v>0</v>
      </c>
      <c r="AU18" s="1">
        <f>(IF(AN18&lt;AO18,P18,R18))</f>
        <v>0</v>
      </c>
    </row>
    <row r="20" spans="1:48" ht="16">
      <c r="A20" s="609" t="e">
        <f>VLOOKUP(B21,#REF!,9,FALSE)</f>
        <v>#REF!</v>
      </c>
      <c r="B20" s="610"/>
      <c r="C20" s="610"/>
      <c r="D20" s="4" t="str">
        <f>MAX(AP21:AP25)&amp;"-"&amp;MAX(AQ21:AQ25)</f>
        <v>0-0</v>
      </c>
      <c r="E20" s="610" t="e">
        <f>VLOOKUP(F21,#REF!,9,FALSE)</f>
        <v>#REF!</v>
      </c>
      <c r="F20" s="610"/>
      <c r="G20" s="610"/>
      <c r="H20" s="5" t="s">
        <v>1</v>
      </c>
      <c r="I20" s="5" t="s">
        <v>2</v>
      </c>
      <c r="J20" s="5" t="s">
        <v>4</v>
      </c>
      <c r="K20" s="5" t="s">
        <v>0</v>
      </c>
      <c r="L20" s="5" t="s">
        <v>3</v>
      </c>
      <c r="M20" s="5" t="s">
        <v>9</v>
      </c>
      <c r="N20" s="6" t="s">
        <v>10</v>
      </c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48" ht="16">
      <c r="A21" s="28" t="s">
        <v>5</v>
      </c>
      <c r="B21" s="9">
        <f>P21</f>
        <v>0</v>
      </c>
      <c r="C21" s="10" t="e">
        <f>IF(B21="","",VLOOKUP(B21,#REF!,8,FALSE))</f>
        <v>#REF!</v>
      </c>
      <c r="D21" s="11" t="s">
        <v>13</v>
      </c>
      <c r="E21" s="29" t="s">
        <v>7</v>
      </c>
      <c r="F21" s="9">
        <f>R21</f>
        <v>0</v>
      </c>
      <c r="G21" s="10" t="e">
        <f>IF(F21="","",VLOOKUP(F21,#REF!,8,FALSE))</f>
        <v>#REF!</v>
      </c>
      <c r="H21" s="13" t="str">
        <f>IF(T21="","",T21&amp;"-"&amp;U21)</f>
        <v/>
      </c>
      <c r="I21" s="13" t="str">
        <f>IF(U21="","",V21&amp;"-"&amp;W21)</f>
        <v/>
      </c>
      <c r="J21" s="13" t="str">
        <f>IF(V21="","",X21&amp;"-"&amp;Y21)</f>
        <v/>
      </c>
      <c r="K21" s="13" t="str">
        <f>IF(Z21="","",Z21&amp;"-"&amp;AA21)</f>
        <v/>
      </c>
      <c r="L21" s="13" t="str">
        <f>IF(AB21="","",AB21&amp;"-"&amp;AC21)</f>
        <v/>
      </c>
      <c r="M21" s="14" t="str">
        <f>IF(T21="","",AN21&amp;"-"&amp;AO21)</f>
        <v/>
      </c>
      <c r="N21" s="2" t="str">
        <f>IF(T21="","",AP21&amp;"-"&amp;AQ21)</f>
        <v/>
      </c>
      <c r="O21" s="7"/>
      <c r="P21" s="15"/>
      <c r="Q21" s="16"/>
      <c r="R21" s="16"/>
      <c r="S21" s="16"/>
      <c r="T21" s="17"/>
      <c r="U21" s="17"/>
      <c r="V21" s="16"/>
      <c r="W21" s="16"/>
      <c r="X21" s="17"/>
      <c r="Y21" s="17"/>
      <c r="Z21" s="16"/>
      <c r="AA21" s="16"/>
      <c r="AB21" s="17"/>
      <c r="AC21" s="18"/>
      <c r="AD21" s="1">
        <f>IF(T21=0,0,IF(T21&gt;U21,1,0))</f>
        <v>0</v>
      </c>
      <c r="AE21" s="1">
        <f>IF(T21=0,0,IF(T21&gt;U21,0,1))</f>
        <v>0</v>
      </c>
      <c r="AF21" s="1">
        <f>IF(V21=0,0,IF(V21&gt;W21,1,0))</f>
        <v>0</v>
      </c>
      <c r="AG21" s="1">
        <f>IF(V21=0,0,IF(V21&gt;W21,0,1))</f>
        <v>0</v>
      </c>
      <c r="AH21" s="1">
        <f>IF(X21=0,0,IF(X21&gt;Y21,1,0))</f>
        <v>0</v>
      </c>
      <c r="AI21" s="1">
        <f>IF(X21=0,0,IF(X21&gt;Y21,0,1))</f>
        <v>0</v>
      </c>
      <c r="AJ21" s="1">
        <f>IF(Z21=0,0,IF(Z21&gt;AA21,1,0))</f>
        <v>0</v>
      </c>
      <c r="AK21" s="1">
        <f>IF(Z21=0,0,IF(Z21&gt;AA21,0,1))</f>
        <v>0</v>
      </c>
      <c r="AL21" s="1">
        <f>IF(AB21=0,0,IF(AB21&gt;AC21,1,0))</f>
        <v>0</v>
      </c>
      <c r="AM21" s="1">
        <f>IF(AB21=0,0,IF(AB21&gt;AC21,0,1))</f>
        <v>0</v>
      </c>
      <c r="AN21" s="17">
        <f t="shared" ref="AN21:AO25" si="2">+AD21+AF21+AH21+AJ21+AL21</f>
        <v>0</v>
      </c>
      <c r="AO21" s="17">
        <f t="shared" si="2"/>
        <v>0</v>
      </c>
      <c r="AP21" s="16" t="str">
        <f>IF(AN21=AO21,"",(IF(AN21&gt;AO21,1,0)))</f>
        <v/>
      </c>
      <c r="AQ21" s="16" t="str">
        <f>IF(AN21=AO21,"",(IF(AN21&gt;AO21,0,1)))</f>
        <v/>
      </c>
      <c r="AS21" s="1">
        <f>(IF(AN21&gt;AO21,P21,R21))</f>
        <v>0</v>
      </c>
      <c r="AU21" s="1">
        <f>(IF(AN21&lt;AO21,P21,R21))</f>
        <v>0</v>
      </c>
    </row>
    <row r="22" spans="1:48" ht="16">
      <c r="A22" s="28" t="s">
        <v>6</v>
      </c>
      <c r="B22" s="9">
        <f>P22</f>
        <v>0</v>
      </c>
      <c r="C22" s="10" t="e">
        <f>IF(B22="","",VLOOKUP(B22,#REF!,8,FALSE))</f>
        <v>#REF!</v>
      </c>
      <c r="D22" s="11" t="s">
        <v>13</v>
      </c>
      <c r="E22" s="29" t="s">
        <v>8</v>
      </c>
      <c r="F22" s="9">
        <f>R22</f>
        <v>0</v>
      </c>
      <c r="G22" s="10" t="e">
        <f>IF(F22="","",VLOOKUP(F22,#REF!,8,FALSE))</f>
        <v>#REF!</v>
      </c>
      <c r="H22" s="13" t="str">
        <f>IF(T22="","",T22&amp;"-"&amp;U22)</f>
        <v/>
      </c>
      <c r="I22" s="13" t="str">
        <f>IF(U22="","",V22&amp;"-"&amp;W22)</f>
        <v/>
      </c>
      <c r="J22" s="13" t="str">
        <f>IF(V22="","",X22&amp;"-"&amp;Y22)</f>
        <v/>
      </c>
      <c r="K22" s="13" t="str">
        <f>IF(Z22="","",Z22&amp;"-"&amp;AA22)</f>
        <v/>
      </c>
      <c r="L22" s="13" t="str">
        <f>IF(AB22="","",AB22&amp;"-"&amp;AC22)</f>
        <v/>
      </c>
      <c r="M22" s="14" t="str">
        <f>IF(T22="","",AN22&amp;"-"&amp;AO22)</f>
        <v/>
      </c>
      <c r="N22" s="2" t="str">
        <f>IF(T22="","",AP22&amp;"-"&amp;AQ22)</f>
        <v/>
      </c>
      <c r="O22" s="7"/>
      <c r="P22" s="15"/>
      <c r="Q22" s="16"/>
      <c r="R22" s="16"/>
      <c r="S22" s="16"/>
      <c r="T22" s="17"/>
      <c r="U22" s="17"/>
      <c r="V22" s="16"/>
      <c r="W22" s="16"/>
      <c r="X22" s="17"/>
      <c r="Y22" s="17"/>
      <c r="Z22" s="16"/>
      <c r="AA22" s="16"/>
      <c r="AB22" s="17"/>
      <c r="AC22" s="18"/>
      <c r="AD22" s="1">
        <f>IF(T22=0,0,IF(T22&gt;U22,1,0))</f>
        <v>0</v>
      </c>
      <c r="AE22" s="1">
        <f>IF(T22=0,0,IF(T22&gt;U22,0,1))</f>
        <v>0</v>
      </c>
      <c r="AF22" s="1">
        <f>IF(V22=0,0,IF(V22&gt;W22,1,0))</f>
        <v>0</v>
      </c>
      <c r="AG22" s="1">
        <f>IF(V22=0,0,IF(V22&gt;W22,0,1))</f>
        <v>0</v>
      </c>
      <c r="AH22" s="1">
        <f>IF(X22=0,0,IF(X22&gt;Y22,1,0))</f>
        <v>0</v>
      </c>
      <c r="AI22" s="1">
        <f>IF(X22=0,0,IF(X22&gt;Y22,0,1))</f>
        <v>0</v>
      </c>
      <c r="AJ22" s="1">
        <f>IF(Z22=0,0,IF(Z22&gt;AA22,1,0))</f>
        <v>0</v>
      </c>
      <c r="AK22" s="1">
        <f>IF(Z22=0,0,IF(Z22&gt;AA22,0,1))</f>
        <v>0</v>
      </c>
      <c r="AL22" s="1">
        <f>IF(AB22=0,0,IF(AB22&gt;AC22,1,0))</f>
        <v>0</v>
      </c>
      <c r="AM22" s="1">
        <f>IF(AB22=0,0,IF(AB22&gt;AC22,0,1))</f>
        <v>0</v>
      </c>
      <c r="AN22" s="17">
        <f t="shared" si="2"/>
        <v>0</v>
      </c>
      <c r="AO22" s="17">
        <f t="shared" si="2"/>
        <v>0</v>
      </c>
      <c r="AP22" s="16" t="str">
        <f>IF(AN22=AO22,"",(IF(AN22&gt;AO22,1+AP21,0+AP21)))</f>
        <v/>
      </c>
      <c r="AQ22" s="16" t="str">
        <f>IF(AN22=AO22,"",(IF(AN22&gt;AO22,0+AQ21,1+AQ21)))</f>
        <v/>
      </c>
      <c r="AS22" s="1">
        <f>(IF(AN22&gt;AO22,P22,R22))</f>
        <v>0</v>
      </c>
      <c r="AU22" s="1">
        <f>(IF(AN22&lt;AO22,P22,R22))</f>
        <v>0</v>
      </c>
    </row>
    <row r="23" spans="1:48" ht="18" customHeight="1">
      <c r="A23" s="28" t="s">
        <v>14</v>
      </c>
      <c r="B23" s="33" t="str">
        <f>P23&amp;" "&amp;Q23</f>
        <v xml:space="preserve"> </v>
      </c>
      <c r="C23" s="30" t="e">
        <f>IF(B23="","",VLOOKUP(P23,#REF!,8,FALSE))&amp;" / "&amp;IF(B23="","",VLOOKUP(Q23,#REF!,8,FALSE))</f>
        <v>#REF!</v>
      </c>
      <c r="D23" s="11" t="s">
        <v>13</v>
      </c>
      <c r="E23" s="29" t="s">
        <v>15</v>
      </c>
      <c r="F23" s="33" t="str">
        <f>R23&amp;" "&amp;S23</f>
        <v xml:space="preserve"> </v>
      </c>
      <c r="G23" s="30" t="e">
        <f>IF(F23="","",VLOOKUP(R23,#REF!,8,FALSE))&amp;" / "&amp;IF(F23="","",VLOOKUP(S23,#REF!,8,FALSE))</f>
        <v>#REF!</v>
      </c>
      <c r="H23" s="13" t="str">
        <f>IF(T23="","",T23&amp;"-"&amp;U23)</f>
        <v/>
      </c>
      <c r="I23" s="13" t="str">
        <f>IF(U23="","",V23&amp;"-"&amp;W23)</f>
        <v/>
      </c>
      <c r="J23" s="13" t="str">
        <f>IF(V23="","",X23&amp;"-"&amp;Y23)</f>
        <v/>
      </c>
      <c r="K23" s="13" t="str">
        <f>IF(Z23="","",Z23&amp;"-"&amp;AA23)</f>
        <v/>
      </c>
      <c r="L23" s="13" t="str">
        <f>IF(AB23="","",AB23&amp;"-"&amp;AC23)</f>
        <v/>
      </c>
      <c r="M23" s="14" t="str">
        <f>IF(T23="","",AN23&amp;"-"&amp;AO23)</f>
        <v/>
      </c>
      <c r="N23" s="2" t="str">
        <f>IF(T23="","",AP23&amp;"-"&amp;AQ23)</f>
        <v/>
      </c>
      <c r="O23" s="7"/>
      <c r="P23" s="15"/>
      <c r="Q23" s="16"/>
      <c r="R23" s="16"/>
      <c r="S23" s="16"/>
      <c r="T23" s="17"/>
      <c r="U23" s="17"/>
      <c r="V23" s="16"/>
      <c r="W23" s="16"/>
      <c r="X23" s="17"/>
      <c r="Y23" s="17"/>
      <c r="Z23" s="16"/>
      <c r="AA23" s="16"/>
      <c r="AB23" s="17"/>
      <c r="AC23" s="18"/>
      <c r="AD23" s="1">
        <f>IF(T23=0,0,IF(T23&gt;U23,1,0))</f>
        <v>0</v>
      </c>
      <c r="AE23" s="1">
        <f>IF(T23=0,0,IF(T23&gt;U23,0,1))</f>
        <v>0</v>
      </c>
      <c r="AF23" s="1">
        <f>IF(V23=0,0,IF(V23&gt;W23,1,0))</f>
        <v>0</v>
      </c>
      <c r="AG23" s="1">
        <f>IF(V23=0,0,IF(V23&gt;W23,0,1))</f>
        <v>0</v>
      </c>
      <c r="AH23" s="1">
        <f>IF(X23=0,0,IF(X23&gt;Y23,1,0))</f>
        <v>0</v>
      </c>
      <c r="AI23" s="1">
        <f>IF(X23=0,0,IF(X23&gt;Y23,0,1))</f>
        <v>0</v>
      </c>
      <c r="AJ23" s="1">
        <f>IF(Z23=0,0,IF(Z23&gt;AA23,1,0))</f>
        <v>0</v>
      </c>
      <c r="AK23" s="1">
        <f>IF(Z23=0,0,IF(Z23&gt;AA23,0,1))</f>
        <v>0</v>
      </c>
      <c r="AL23" s="1">
        <f>IF(AB23=0,0,IF(AB23&gt;AC23,1,0))</f>
        <v>0</v>
      </c>
      <c r="AM23" s="1">
        <f>IF(AB23=0,0,IF(AB23&gt;AC23,0,1))</f>
        <v>0</v>
      </c>
      <c r="AN23" s="17">
        <f t="shared" si="2"/>
        <v>0</v>
      </c>
      <c r="AO23" s="17">
        <f t="shared" si="2"/>
        <v>0</v>
      </c>
      <c r="AP23" s="16" t="str">
        <f>IF(AN23=AO23,"",(IF(AN23&gt;AO23,1+AP22,0+AP22)))</f>
        <v/>
      </c>
      <c r="AQ23" s="16" t="str">
        <f>IF(AN23=AO23,"",(IF(AN23&gt;AO23,0+AQ22,1+AQ22)))</f>
        <v/>
      </c>
      <c r="AS23" s="1">
        <f>(IF(AN23&gt;AO23,P23,R23))</f>
        <v>0</v>
      </c>
      <c r="AT23" s="1">
        <f>(IF(AN23&gt;AO23,Q23,S23))</f>
        <v>0</v>
      </c>
      <c r="AU23" s="1">
        <f>(IF(AN23&lt;AO23,P23,R23))</f>
        <v>0</v>
      </c>
      <c r="AV23" s="1">
        <f>(IF(AN23&lt;AO23,Q23,S23))</f>
        <v>0</v>
      </c>
    </row>
    <row r="24" spans="1:48" ht="16">
      <c r="A24" s="28" t="s">
        <v>5</v>
      </c>
      <c r="B24" s="9" t="str">
        <f>IF(P24="","",P24)</f>
        <v/>
      </c>
      <c r="C24" s="10" t="str">
        <f>IF(B24="","",VLOOKUP(B24,#REF!,8,FALSE))</f>
        <v/>
      </c>
      <c r="D24" s="11" t="s">
        <v>13</v>
      </c>
      <c r="E24" s="29" t="s">
        <v>8</v>
      </c>
      <c r="F24" s="9" t="str">
        <f>IF(R24="","",R24)</f>
        <v/>
      </c>
      <c r="G24" s="10" t="str">
        <f>IF(F24="","",VLOOKUP(F24,#REF!,8,FALSE))</f>
        <v/>
      </c>
      <c r="H24" s="13" t="str">
        <f>IF(T24="","",T24&amp;"-"&amp;U24)</f>
        <v/>
      </c>
      <c r="I24" s="13" t="str">
        <f>IF(U24="","",V24&amp;"-"&amp;W24)</f>
        <v/>
      </c>
      <c r="J24" s="12" t="str">
        <f>IF(V24="","",X24&amp;"-"&amp;Y24)</f>
        <v/>
      </c>
      <c r="K24" s="12" t="str">
        <f>IF(Z24="","",Z24&amp;"-"&amp;AA24)</f>
        <v/>
      </c>
      <c r="L24" s="12" t="str">
        <f>IF(AB24="","",AB24&amp;"-"&amp;AC24)</f>
        <v/>
      </c>
      <c r="M24" s="14" t="str">
        <f>IF(T24="","",AN24&amp;"-"&amp;AO24)</f>
        <v/>
      </c>
      <c r="N24" s="2" t="str">
        <f>IF(T24="","",AP24&amp;"-"&amp;AQ24)</f>
        <v/>
      </c>
      <c r="O24" s="7"/>
      <c r="P24" s="15"/>
      <c r="Q24" s="16"/>
      <c r="R24" s="16"/>
      <c r="S24" s="16"/>
      <c r="T24" s="17"/>
      <c r="U24" s="17"/>
      <c r="V24" s="16"/>
      <c r="W24" s="16"/>
      <c r="X24" s="17"/>
      <c r="Y24" s="17"/>
      <c r="Z24" s="16"/>
      <c r="AA24" s="16"/>
      <c r="AB24" s="17"/>
      <c r="AC24" s="18"/>
      <c r="AD24" s="1">
        <f>IF(T24=0,0,IF(T24&gt;U24,1,0))</f>
        <v>0</v>
      </c>
      <c r="AE24" s="1">
        <f>IF(T24=0,0,IF(T24&gt;U24,0,1))</f>
        <v>0</v>
      </c>
      <c r="AF24" s="1">
        <f>IF(V24=0,0,IF(V24&gt;W24,1,0))</f>
        <v>0</v>
      </c>
      <c r="AG24" s="1">
        <f>IF(V24=0,0,IF(V24&gt;W24,0,1))</f>
        <v>0</v>
      </c>
      <c r="AH24" s="1">
        <f>IF(X24=0,0,IF(X24&gt;Y24,1,0))</f>
        <v>0</v>
      </c>
      <c r="AI24" s="1">
        <f>IF(X24=0,0,IF(X24&gt;Y24,0,1))</f>
        <v>0</v>
      </c>
      <c r="AJ24" s="1">
        <f>IF(Z24=0,0,IF(Z24&gt;AA24,1,0))</f>
        <v>0</v>
      </c>
      <c r="AK24" s="1">
        <f>IF(Z24=0,0,IF(Z24&gt;AA24,0,1))</f>
        <v>0</v>
      </c>
      <c r="AL24" s="1">
        <f>IF(AB24=0,0,IF(AB24&gt;AC24,1,0))</f>
        <v>0</v>
      </c>
      <c r="AM24" s="1">
        <f>IF(AB24=0,0,IF(AB24&gt;AC24,0,1))</f>
        <v>0</v>
      </c>
      <c r="AN24" s="17">
        <f t="shared" si="2"/>
        <v>0</v>
      </c>
      <c r="AO24" s="17">
        <f t="shared" si="2"/>
        <v>0</v>
      </c>
      <c r="AP24" s="16" t="str">
        <f>IF(AN24=AO24,"",(IF(AN24&gt;AO24,1+AP23,0+AP23)))</f>
        <v/>
      </c>
      <c r="AQ24" s="16" t="str">
        <f>IF(AN24=AO24,"",(IF(AN24&gt;AO24,0+AQ23,1+AQ23)))</f>
        <v/>
      </c>
      <c r="AS24" s="1">
        <f>(IF(AN24&gt;AO24,P24,R24))</f>
        <v>0</v>
      </c>
      <c r="AU24" s="1">
        <f>(IF(AN24&lt;AO24,P24,R24))</f>
        <v>0</v>
      </c>
    </row>
    <row r="25" spans="1:48" ht="16">
      <c r="A25" s="31" t="s">
        <v>6</v>
      </c>
      <c r="B25" s="19" t="str">
        <f>IF(P25="","",P25)</f>
        <v/>
      </c>
      <c r="C25" s="20" t="str">
        <f>IF(B25="","",VLOOKUP(B25,#REF!,8,FALSE))</f>
        <v/>
      </c>
      <c r="D25" s="21" t="s">
        <v>13</v>
      </c>
      <c r="E25" s="32" t="s">
        <v>7</v>
      </c>
      <c r="F25" s="19" t="str">
        <f>IF(R25="","",R25)</f>
        <v/>
      </c>
      <c r="G25" s="20" t="str">
        <f>IF(F25="","",VLOOKUP(F25,#REF!,8,FALSE))</f>
        <v/>
      </c>
      <c r="H25" s="22" t="str">
        <f>IF(T25="","",T25&amp;"-"&amp;U25)</f>
        <v/>
      </c>
      <c r="I25" s="22" t="str">
        <f>IF(U25="","",V25&amp;"-"&amp;W25)</f>
        <v/>
      </c>
      <c r="J25" s="22" t="str">
        <f>IF(V25="","",X25&amp;"-"&amp;Y25)</f>
        <v/>
      </c>
      <c r="K25" s="22" t="str">
        <f>IF(Z25="","",Z25&amp;"-"&amp;AA25)</f>
        <v/>
      </c>
      <c r="L25" s="22" t="str">
        <f>IF(AB25="","",AB25&amp;"-"&amp;AC25)</f>
        <v/>
      </c>
      <c r="M25" s="23" t="str">
        <f>IF(T25="","",AN25&amp;"-"&amp;AO25)</f>
        <v/>
      </c>
      <c r="N25" s="3" t="str">
        <f>IF(T25="","",AP25&amp;"-"&amp;AQ25)</f>
        <v/>
      </c>
      <c r="O25" s="7"/>
      <c r="P25" s="24"/>
      <c r="Q25" s="25"/>
      <c r="R25" s="25"/>
      <c r="S25" s="25"/>
      <c r="T25" s="26"/>
      <c r="U25" s="26"/>
      <c r="V25" s="25"/>
      <c r="W25" s="25"/>
      <c r="X25" s="26"/>
      <c r="Y25" s="26"/>
      <c r="Z25" s="25"/>
      <c r="AA25" s="25"/>
      <c r="AB25" s="26"/>
      <c r="AC25" s="27"/>
      <c r="AD25" s="1">
        <f>IF(T25=0,0,IF(T25&gt;U25,1,0))</f>
        <v>0</v>
      </c>
      <c r="AE25" s="1">
        <f>IF(T25=0,0,IF(T25&gt;U25,0,1))</f>
        <v>0</v>
      </c>
      <c r="AF25" s="1">
        <f>IF(V25=0,0,IF(V25&gt;W25,1,0))</f>
        <v>0</v>
      </c>
      <c r="AG25" s="1">
        <f>IF(V25=0,0,IF(V25&gt;W25,0,1))</f>
        <v>0</v>
      </c>
      <c r="AH25" s="1">
        <f>IF(X25=0,0,IF(X25&gt;Y25,1,0))</f>
        <v>0</v>
      </c>
      <c r="AI25" s="1">
        <f>IF(X25=0,0,IF(X25&gt;Y25,0,1))</f>
        <v>0</v>
      </c>
      <c r="AJ25" s="1">
        <f>IF(Z25=0,0,IF(Z25&gt;AA25,1,0))</f>
        <v>0</v>
      </c>
      <c r="AK25" s="1">
        <f>IF(Z25=0,0,IF(Z25&gt;AA25,0,1))</f>
        <v>0</v>
      </c>
      <c r="AL25" s="1">
        <f>IF(AB25=0,0,IF(AB25&gt;AC25,1,0))</f>
        <v>0</v>
      </c>
      <c r="AM25" s="1">
        <f>IF(AB25=0,0,IF(AB25&gt;AC25,0,1))</f>
        <v>0</v>
      </c>
      <c r="AN25" s="17">
        <f t="shared" si="2"/>
        <v>0</v>
      </c>
      <c r="AO25" s="17">
        <f t="shared" si="2"/>
        <v>0</v>
      </c>
      <c r="AP25" s="16" t="str">
        <f>IF(AN25=AO25,"",(IF(AN25&gt;AO25,1+AP24,0+AP24)))</f>
        <v/>
      </c>
      <c r="AQ25" s="16" t="str">
        <f>IF(AN25=AO25,"",(IF(AN25&gt;AO25,0+AQ24,1+AQ24)))</f>
        <v/>
      </c>
      <c r="AS25" s="1">
        <f>(IF(AN25&gt;AO25,P25,R25))</f>
        <v>0</v>
      </c>
      <c r="AU25" s="1">
        <f>(IF(AN25&lt;AO25,P25,R25))</f>
        <v>0</v>
      </c>
    </row>
    <row r="27" spans="1:48">
      <c r="A27" s="611" t="s">
        <v>18</v>
      </c>
      <c r="B27" s="611"/>
      <c r="C27" s="611"/>
      <c r="D27" s="611"/>
      <c r="E27" s="611"/>
      <c r="F27" s="611"/>
      <c r="G27" s="611"/>
      <c r="H27" s="611"/>
      <c r="I27" s="611"/>
      <c r="J27" s="611"/>
      <c r="K27" s="611"/>
      <c r="L27" s="611"/>
      <c r="M27" s="611"/>
      <c r="N27" s="611"/>
    </row>
    <row r="29" spans="1:48" ht="16">
      <c r="A29" s="609" t="e">
        <f>VLOOKUP(B30,#REF!,9,FALSE)</f>
        <v>#REF!</v>
      </c>
      <c r="B29" s="610"/>
      <c r="C29" s="610"/>
      <c r="D29" s="4" t="str">
        <f>MAX(AP30:AP34)&amp;"-"&amp;MAX(AQ30:AQ34)</f>
        <v>0-0</v>
      </c>
      <c r="E29" s="610" t="e">
        <f>VLOOKUP(F30,#REF!,9,FALSE)</f>
        <v>#REF!</v>
      </c>
      <c r="F29" s="610"/>
      <c r="G29" s="610"/>
      <c r="H29" s="5" t="s">
        <v>1</v>
      </c>
      <c r="I29" s="5" t="s">
        <v>2</v>
      </c>
      <c r="J29" s="5" t="s">
        <v>4</v>
      </c>
      <c r="K29" s="5" t="s">
        <v>0</v>
      </c>
      <c r="L29" s="5" t="s">
        <v>3</v>
      </c>
      <c r="M29" s="5" t="s">
        <v>9</v>
      </c>
      <c r="N29" s="6" t="s">
        <v>10</v>
      </c>
      <c r="O29" s="7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48" ht="16">
      <c r="A30" s="28" t="s">
        <v>5</v>
      </c>
      <c r="B30" s="9">
        <f>P30</f>
        <v>0</v>
      </c>
      <c r="C30" s="10" t="e">
        <f>IF(B30="","",VLOOKUP(B30,#REF!,8,FALSE))</f>
        <v>#REF!</v>
      </c>
      <c r="D30" s="11" t="s">
        <v>13</v>
      </c>
      <c r="E30" s="29" t="s">
        <v>7</v>
      </c>
      <c r="F30" s="9">
        <f>R30</f>
        <v>0</v>
      </c>
      <c r="G30" s="10" t="e">
        <f>IF(F30="","",VLOOKUP(F30,#REF!,8,FALSE))</f>
        <v>#REF!</v>
      </c>
      <c r="H30" s="13" t="str">
        <f>IF(T30="","",T30&amp;"-"&amp;U30)</f>
        <v/>
      </c>
      <c r="I30" s="13" t="str">
        <f>IF(U30="","",V30&amp;"-"&amp;W30)</f>
        <v/>
      </c>
      <c r="J30" s="13" t="str">
        <f>IF(V30="","",X30&amp;"-"&amp;Y30)</f>
        <v/>
      </c>
      <c r="K30" s="13" t="str">
        <f>IF(Z30="","",Z30&amp;"-"&amp;AA30)</f>
        <v/>
      </c>
      <c r="L30" s="13" t="str">
        <f>IF(AB30="","",AB30&amp;"-"&amp;AC30)</f>
        <v/>
      </c>
      <c r="M30" s="14" t="str">
        <f>IF(T30="","",AN30&amp;"-"&amp;AO30)</f>
        <v/>
      </c>
      <c r="N30" s="2" t="str">
        <f>IF(T30="","",AP30&amp;"-"&amp;AQ30)</f>
        <v/>
      </c>
      <c r="O30" s="7"/>
      <c r="P30" s="15"/>
      <c r="Q30" s="16"/>
      <c r="R30" s="16"/>
      <c r="S30" s="16"/>
      <c r="T30" s="17"/>
      <c r="U30" s="17"/>
      <c r="V30" s="16"/>
      <c r="W30" s="16"/>
      <c r="X30" s="17"/>
      <c r="Y30" s="17"/>
      <c r="Z30" s="16"/>
      <c r="AA30" s="16"/>
      <c r="AB30" s="17"/>
      <c r="AC30" s="18"/>
      <c r="AD30" s="1">
        <f>IF(T30=0,0,IF(T30&gt;U30,1,0))</f>
        <v>0</v>
      </c>
      <c r="AE30" s="1">
        <f>IF(T30=0,0,IF(T30&gt;U30,0,1))</f>
        <v>0</v>
      </c>
      <c r="AF30" s="1">
        <f>IF(V30=0,0,IF(V30&gt;W30,1,0))</f>
        <v>0</v>
      </c>
      <c r="AG30" s="1">
        <f>IF(V30=0,0,IF(V30&gt;W30,0,1))</f>
        <v>0</v>
      </c>
      <c r="AH30" s="1">
        <f>IF(X30=0,0,IF(X30&gt;Y30,1,0))</f>
        <v>0</v>
      </c>
      <c r="AI30" s="1">
        <f>IF(X30=0,0,IF(X30&gt;Y30,0,1))</f>
        <v>0</v>
      </c>
      <c r="AJ30" s="1">
        <f>IF(Z30=0,0,IF(Z30&gt;AA30,1,0))</f>
        <v>0</v>
      </c>
      <c r="AK30" s="1">
        <f>IF(Z30=0,0,IF(Z30&gt;AA30,0,1))</f>
        <v>0</v>
      </c>
      <c r="AL30" s="1">
        <f>IF(AB30=0,0,IF(AB30&gt;AC30,1,0))</f>
        <v>0</v>
      </c>
      <c r="AM30" s="1">
        <f>IF(AB30=0,0,IF(AB30&gt;AC30,0,1))</f>
        <v>0</v>
      </c>
      <c r="AN30" s="17">
        <f t="shared" ref="AN30:AO34" si="3">+AD30+AF30+AH30+AJ30+AL30</f>
        <v>0</v>
      </c>
      <c r="AO30" s="17">
        <f t="shared" si="3"/>
        <v>0</v>
      </c>
      <c r="AP30" s="16" t="str">
        <f>IF(AN30=AO30,"",(IF(AN30&gt;AO30,1,0)))</f>
        <v/>
      </c>
      <c r="AQ30" s="16" t="str">
        <f>IF(AN30=AO30,"",(IF(AN30&gt;AO30,0,1)))</f>
        <v/>
      </c>
      <c r="AS30" s="1">
        <f>(IF(AN30&gt;AO30,P30,R30))</f>
        <v>0</v>
      </c>
      <c r="AU30" s="1">
        <f>(IF(AN30&lt;AO30,P30,R30))</f>
        <v>0</v>
      </c>
    </row>
    <row r="31" spans="1:48" ht="16">
      <c r="A31" s="28" t="s">
        <v>6</v>
      </c>
      <c r="B31" s="9">
        <f>P31</f>
        <v>0</v>
      </c>
      <c r="C31" s="10" t="e">
        <f>IF(B31="","",VLOOKUP(B31,#REF!,8,FALSE))</f>
        <v>#REF!</v>
      </c>
      <c r="D31" s="11" t="s">
        <v>13</v>
      </c>
      <c r="E31" s="29" t="s">
        <v>8</v>
      </c>
      <c r="F31" s="9">
        <f>R31</f>
        <v>0</v>
      </c>
      <c r="G31" s="10" t="e">
        <f>IF(F31="","",VLOOKUP(F31,#REF!,8,FALSE))</f>
        <v>#REF!</v>
      </c>
      <c r="H31" s="13" t="str">
        <f>IF(T31="","",T31&amp;"-"&amp;U31)</f>
        <v/>
      </c>
      <c r="I31" s="13" t="str">
        <f>IF(U31="","",V31&amp;"-"&amp;W31)</f>
        <v/>
      </c>
      <c r="J31" s="13" t="str">
        <f>IF(V31="","",X31&amp;"-"&amp;Y31)</f>
        <v/>
      </c>
      <c r="K31" s="13" t="str">
        <f>IF(Z31="","",Z31&amp;"-"&amp;AA31)</f>
        <v/>
      </c>
      <c r="L31" s="13" t="str">
        <f>IF(AB31="","",AB31&amp;"-"&amp;AC31)</f>
        <v/>
      </c>
      <c r="M31" s="14" t="str">
        <f>IF(T31="","",AN31&amp;"-"&amp;AO31)</f>
        <v/>
      </c>
      <c r="N31" s="2" t="str">
        <f>IF(T31="","",AP31&amp;"-"&amp;AQ31)</f>
        <v/>
      </c>
      <c r="O31" s="7"/>
      <c r="P31" s="15"/>
      <c r="Q31" s="16"/>
      <c r="R31" s="16"/>
      <c r="S31" s="16"/>
      <c r="T31" s="17"/>
      <c r="U31" s="17"/>
      <c r="V31" s="16"/>
      <c r="W31" s="16"/>
      <c r="X31" s="17"/>
      <c r="Y31" s="17"/>
      <c r="Z31" s="16"/>
      <c r="AA31" s="16"/>
      <c r="AB31" s="17"/>
      <c r="AC31" s="18"/>
      <c r="AD31" s="1">
        <f>IF(T31=0,0,IF(T31&gt;U31,1,0))</f>
        <v>0</v>
      </c>
      <c r="AE31" s="1">
        <f>IF(T31=0,0,IF(T31&gt;U31,0,1))</f>
        <v>0</v>
      </c>
      <c r="AF31" s="1">
        <f>IF(V31=0,0,IF(V31&gt;W31,1,0))</f>
        <v>0</v>
      </c>
      <c r="AG31" s="1">
        <f>IF(V31=0,0,IF(V31&gt;W31,0,1))</f>
        <v>0</v>
      </c>
      <c r="AH31" s="1">
        <f>IF(X31=0,0,IF(X31&gt;Y31,1,0))</f>
        <v>0</v>
      </c>
      <c r="AI31" s="1">
        <f>IF(X31=0,0,IF(X31&gt;Y31,0,1))</f>
        <v>0</v>
      </c>
      <c r="AJ31" s="1">
        <f>IF(Z31=0,0,IF(Z31&gt;AA31,1,0))</f>
        <v>0</v>
      </c>
      <c r="AK31" s="1">
        <f>IF(Z31=0,0,IF(Z31&gt;AA31,0,1))</f>
        <v>0</v>
      </c>
      <c r="AL31" s="1">
        <f>IF(AB31=0,0,IF(AB31&gt;AC31,1,0))</f>
        <v>0</v>
      </c>
      <c r="AM31" s="1">
        <f>IF(AB31=0,0,IF(AB31&gt;AC31,0,1))</f>
        <v>0</v>
      </c>
      <c r="AN31" s="17">
        <f t="shared" si="3"/>
        <v>0</v>
      </c>
      <c r="AO31" s="17">
        <f t="shared" si="3"/>
        <v>0</v>
      </c>
      <c r="AP31" s="16" t="str">
        <f>IF(AN31=AO31,"",(IF(AN31&gt;AO31,1+AP30,0+AP30)))</f>
        <v/>
      </c>
      <c r="AQ31" s="16" t="str">
        <f>IF(AN31=AO31,"",(IF(AN31&gt;AO31,0+AQ30,1+AQ30)))</f>
        <v/>
      </c>
      <c r="AS31" s="1">
        <f>(IF(AN31&gt;AO31,P31,R31))</f>
        <v>0</v>
      </c>
      <c r="AU31" s="1">
        <f>(IF(AN31&lt;AO31,P31,R31))</f>
        <v>0</v>
      </c>
    </row>
    <row r="32" spans="1:48" ht="18" customHeight="1">
      <c r="A32" s="28" t="s">
        <v>14</v>
      </c>
      <c r="B32" s="33" t="str">
        <f>P32&amp;" "&amp;Q32</f>
        <v xml:space="preserve"> </v>
      </c>
      <c r="C32" s="30" t="e">
        <f>IF(B32="","",VLOOKUP(P32,#REF!,8,FALSE))&amp;" / "&amp;IF(B32="","",VLOOKUP(Q32,#REF!,8,FALSE))</f>
        <v>#REF!</v>
      </c>
      <c r="D32" s="11" t="s">
        <v>13</v>
      </c>
      <c r="E32" s="29" t="s">
        <v>15</v>
      </c>
      <c r="F32" s="33" t="str">
        <f>R32&amp;" "&amp;S32</f>
        <v xml:space="preserve"> </v>
      </c>
      <c r="G32" s="30" t="e">
        <f>IF(F32="","",VLOOKUP(R32,#REF!,8,FALSE))&amp;" / "&amp;IF(F32="","",VLOOKUP(S32,#REF!,8,FALSE))</f>
        <v>#REF!</v>
      </c>
      <c r="H32" s="13" t="str">
        <f>IF(T32="","",T32&amp;"-"&amp;U32)</f>
        <v/>
      </c>
      <c r="I32" s="13" t="str">
        <f>IF(U32="","",V32&amp;"-"&amp;W32)</f>
        <v/>
      </c>
      <c r="J32" s="13" t="str">
        <f>IF(V32="","",X32&amp;"-"&amp;Y32)</f>
        <v/>
      </c>
      <c r="K32" s="13" t="str">
        <f>IF(Z32="","",Z32&amp;"-"&amp;AA32)</f>
        <v/>
      </c>
      <c r="L32" s="13" t="str">
        <f>IF(AB32="","",AB32&amp;"-"&amp;AC32)</f>
        <v/>
      </c>
      <c r="M32" s="14" t="str">
        <f>IF(T32="","",AN32&amp;"-"&amp;AO32)</f>
        <v/>
      </c>
      <c r="N32" s="2" t="str">
        <f>IF(T32="","",AP32&amp;"-"&amp;AQ32)</f>
        <v/>
      </c>
      <c r="O32" s="7"/>
      <c r="P32" s="15"/>
      <c r="Q32" s="16"/>
      <c r="R32" s="16"/>
      <c r="S32" s="16"/>
      <c r="T32" s="17"/>
      <c r="U32" s="17"/>
      <c r="V32" s="16"/>
      <c r="W32" s="16"/>
      <c r="X32" s="17"/>
      <c r="Y32" s="17"/>
      <c r="Z32" s="16"/>
      <c r="AA32" s="16"/>
      <c r="AB32" s="17"/>
      <c r="AC32" s="18"/>
      <c r="AD32" s="1">
        <f>IF(T32=0,0,IF(T32&gt;U32,1,0))</f>
        <v>0</v>
      </c>
      <c r="AE32" s="1">
        <f>IF(T32=0,0,IF(T32&gt;U32,0,1))</f>
        <v>0</v>
      </c>
      <c r="AF32" s="1">
        <f>IF(V32=0,0,IF(V32&gt;W32,1,0))</f>
        <v>0</v>
      </c>
      <c r="AG32" s="1">
        <f>IF(V32=0,0,IF(V32&gt;W32,0,1))</f>
        <v>0</v>
      </c>
      <c r="AH32" s="1">
        <f>IF(X32=0,0,IF(X32&gt;Y32,1,0))</f>
        <v>0</v>
      </c>
      <c r="AI32" s="1">
        <f>IF(X32=0,0,IF(X32&gt;Y32,0,1))</f>
        <v>0</v>
      </c>
      <c r="AJ32" s="1">
        <f>IF(Z32=0,0,IF(Z32&gt;AA32,1,0))</f>
        <v>0</v>
      </c>
      <c r="AK32" s="1">
        <f>IF(Z32=0,0,IF(Z32&gt;AA32,0,1))</f>
        <v>0</v>
      </c>
      <c r="AL32" s="1">
        <f>IF(AB32=0,0,IF(AB32&gt;AC32,1,0))</f>
        <v>0</v>
      </c>
      <c r="AM32" s="1">
        <f>IF(AB32=0,0,IF(AB32&gt;AC32,0,1))</f>
        <v>0</v>
      </c>
      <c r="AN32" s="17">
        <f t="shared" si="3"/>
        <v>0</v>
      </c>
      <c r="AO32" s="17">
        <f t="shared" si="3"/>
        <v>0</v>
      </c>
      <c r="AP32" s="16" t="str">
        <f>IF(AN32=AO32,"",(IF(AN32&gt;AO32,1+AP31,0+AP31)))</f>
        <v/>
      </c>
      <c r="AQ32" s="16" t="str">
        <f>IF(AN32=AO32,"",(IF(AN32&gt;AO32,0+AQ31,1+AQ31)))</f>
        <v/>
      </c>
      <c r="AS32" s="1">
        <f>(IF(AN32&gt;AO32,P32,R32))</f>
        <v>0</v>
      </c>
      <c r="AT32" s="1">
        <f>(IF(AN32&gt;AO32,Q32,S32))</f>
        <v>0</v>
      </c>
      <c r="AU32" s="1">
        <f>(IF(AN32&lt;AO32,P32,R32))</f>
        <v>0</v>
      </c>
      <c r="AV32" s="1">
        <f>(IF(AN32&lt;AO32,Q32,S32))</f>
        <v>0</v>
      </c>
    </row>
    <row r="33" spans="1:48" ht="16">
      <c r="A33" s="28" t="s">
        <v>5</v>
      </c>
      <c r="B33" s="9" t="str">
        <f>IF(P33="","",P33)</f>
        <v/>
      </c>
      <c r="C33" s="10" t="str">
        <f>IF(B33="","",VLOOKUP(B33,#REF!,8,FALSE))</f>
        <v/>
      </c>
      <c r="D33" s="11" t="s">
        <v>13</v>
      </c>
      <c r="E33" s="29" t="s">
        <v>8</v>
      </c>
      <c r="F33" s="9" t="str">
        <f>IF(R33="","",R33)</f>
        <v/>
      </c>
      <c r="G33" s="10" t="str">
        <f>IF(F33="","",VLOOKUP(F33,#REF!,8,FALSE))</f>
        <v/>
      </c>
      <c r="H33" s="13" t="str">
        <f>IF(T33="","",T33&amp;"-"&amp;U33)</f>
        <v/>
      </c>
      <c r="I33" s="13" t="str">
        <f>IF(U33="","",V33&amp;"-"&amp;W33)</f>
        <v/>
      </c>
      <c r="J33" s="12" t="str">
        <f>IF(V33="","",X33&amp;"-"&amp;Y33)</f>
        <v/>
      </c>
      <c r="K33" s="12" t="str">
        <f>IF(Z33="","",Z33&amp;"-"&amp;AA33)</f>
        <v/>
      </c>
      <c r="L33" s="12" t="str">
        <f>IF(AB33="","",AB33&amp;"-"&amp;AC33)</f>
        <v/>
      </c>
      <c r="M33" s="14" t="str">
        <f>IF(T33="","",AN33&amp;"-"&amp;AO33)</f>
        <v/>
      </c>
      <c r="N33" s="2" t="str">
        <f>IF(T33="","",AP33&amp;"-"&amp;AQ33)</f>
        <v/>
      </c>
      <c r="O33" s="7"/>
      <c r="P33" s="15"/>
      <c r="Q33" s="16"/>
      <c r="R33" s="16"/>
      <c r="S33" s="16"/>
      <c r="T33" s="17"/>
      <c r="U33" s="17"/>
      <c r="V33" s="16"/>
      <c r="W33" s="16"/>
      <c r="X33" s="17"/>
      <c r="Y33" s="17"/>
      <c r="Z33" s="16"/>
      <c r="AA33" s="16"/>
      <c r="AB33" s="17"/>
      <c r="AC33" s="18"/>
      <c r="AD33" s="1">
        <f>IF(T33=0,0,IF(T33&gt;U33,1,0))</f>
        <v>0</v>
      </c>
      <c r="AE33" s="1">
        <f>IF(T33=0,0,IF(T33&gt;U33,0,1))</f>
        <v>0</v>
      </c>
      <c r="AF33" s="1">
        <f>IF(V33=0,0,IF(V33&gt;W33,1,0))</f>
        <v>0</v>
      </c>
      <c r="AG33" s="1">
        <f>IF(V33=0,0,IF(V33&gt;W33,0,1))</f>
        <v>0</v>
      </c>
      <c r="AH33" s="1">
        <f>IF(X33=0,0,IF(X33&gt;Y33,1,0))</f>
        <v>0</v>
      </c>
      <c r="AI33" s="1">
        <f>IF(X33=0,0,IF(X33&gt;Y33,0,1))</f>
        <v>0</v>
      </c>
      <c r="AJ33" s="1">
        <f>IF(Z33=0,0,IF(Z33&gt;AA33,1,0))</f>
        <v>0</v>
      </c>
      <c r="AK33" s="1">
        <f>IF(Z33=0,0,IF(Z33&gt;AA33,0,1))</f>
        <v>0</v>
      </c>
      <c r="AL33" s="1">
        <f>IF(AB33=0,0,IF(AB33&gt;AC33,1,0))</f>
        <v>0</v>
      </c>
      <c r="AM33" s="1">
        <f>IF(AB33=0,0,IF(AB33&gt;AC33,0,1))</f>
        <v>0</v>
      </c>
      <c r="AN33" s="17">
        <f t="shared" si="3"/>
        <v>0</v>
      </c>
      <c r="AO33" s="17">
        <f t="shared" si="3"/>
        <v>0</v>
      </c>
      <c r="AP33" s="16" t="str">
        <f>IF(AN33=AO33,"",(IF(AN33&gt;AO33,1+AP32,0+AP32)))</f>
        <v/>
      </c>
      <c r="AQ33" s="16" t="str">
        <f>IF(AN33=AO33,"",(IF(AN33&gt;AO33,0+AQ32,1+AQ32)))</f>
        <v/>
      </c>
      <c r="AS33" s="1">
        <f>(IF(AN33&gt;AO33,P33,R33))</f>
        <v>0</v>
      </c>
      <c r="AU33" s="1">
        <f>(IF(AN33&lt;AO33,P33,R33))</f>
        <v>0</v>
      </c>
    </row>
    <row r="34" spans="1:48" ht="16">
      <c r="A34" s="31" t="s">
        <v>6</v>
      </c>
      <c r="B34" s="19" t="str">
        <f>IF(P34="","",P34)</f>
        <v/>
      </c>
      <c r="C34" s="20" t="str">
        <f>IF(B34="","",VLOOKUP(B34,#REF!,8,FALSE))</f>
        <v/>
      </c>
      <c r="D34" s="21" t="s">
        <v>13</v>
      </c>
      <c r="E34" s="32" t="s">
        <v>7</v>
      </c>
      <c r="F34" s="19" t="str">
        <f>IF(R34="","",R34)</f>
        <v/>
      </c>
      <c r="G34" s="20" t="str">
        <f>IF(F34="","",VLOOKUP(F34,#REF!,8,FALSE))</f>
        <v/>
      </c>
      <c r="H34" s="22" t="str">
        <f>IF(T34="","",T34&amp;"-"&amp;U34)</f>
        <v/>
      </c>
      <c r="I34" s="22" t="str">
        <f>IF(U34="","",V34&amp;"-"&amp;W34)</f>
        <v/>
      </c>
      <c r="J34" s="22" t="str">
        <f>IF(V34="","",X34&amp;"-"&amp;Y34)</f>
        <v/>
      </c>
      <c r="K34" s="22" t="str">
        <f>IF(Z34="","",Z34&amp;"-"&amp;AA34)</f>
        <v/>
      </c>
      <c r="L34" s="22" t="str">
        <f>IF(AB34="","",AB34&amp;"-"&amp;AC34)</f>
        <v/>
      </c>
      <c r="M34" s="23" t="str">
        <f>IF(T34="","",AN34&amp;"-"&amp;AO34)</f>
        <v/>
      </c>
      <c r="N34" s="3" t="str">
        <f>IF(T34="","",AP34&amp;"-"&amp;AQ34)</f>
        <v/>
      </c>
      <c r="O34" s="7"/>
      <c r="P34" s="24"/>
      <c r="Q34" s="25"/>
      <c r="R34" s="25"/>
      <c r="S34" s="25"/>
      <c r="T34" s="26"/>
      <c r="U34" s="26"/>
      <c r="V34" s="25"/>
      <c r="W34" s="25"/>
      <c r="X34" s="26"/>
      <c r="Y34" s="26"/>
      <c r="Z34" s="25"/>
      <c r="AA34" s="25"/>
      <c r="AB34" s="26"/>
      <c r="AC34" s="27"/>
      <c r="AD34" s="1">
        <f>IF(T34=0,0,IF(T34&gt;U34,1,0))</f>
        <v>0</v>
      </c>
      <c r="AE34" s="1">
        <f>IF(T34=0,0,IF(T34&gt;U34,0,1))</f>
        <v>0</v>
      </c>
      <c r="AF34" s="1">
        <f>IF(V34=0,0,IF(V34&gt;W34,1,0))</f>
        <v>0</v>
      </c>
      <c r="AG34" s="1">
        <f>IF(V34=0,0,IF(V34&gt;W34,0,1))</f>
        <v>0</v>
      </c>
      <c r="AH34" s="1">
        <f>IF(X34=0,0,IF(X34&gt;Y34,1,0))</f>
        <v>0</v>
      </c>
      <c r="AI34" s="1">
        <f>IF(X34=0,0,IF(X34&gt;Y34,0,1))</f>
        <v>0</v>
      </c>
      <c r="AJ34" s="1">
        <f>IF(Z34=0,0,IF(Z34&gt;AA34,1,0))</f>
        <v>0</v>
      </c>
      <c r="AK34" s="1">
        <f>IF(Z34=0,0,IF(Z34&gt;AA34,0,1))</f>
        <v>0</v>
      </c>
      <c r="AL34" s="1">
        <f>IF(AB34=0,0,IF(AB34&gt;AC34,1,0))</f>
        <v>0</v>
      </c>
      <c r="AM34" s="1">
        <f>IF(AB34=0,0,IF(AB34&gt;AC34,0,1))</f>
        <v>0</v>
      </c>
      <c r="AN34" s="17">
        <f t="shared" si="3"/>
        <v>0</v>
      </c>
      <c r="AO34" s="17">
        <f t="shared" si="3"/>
        <v>0</v>
      </c>
      <c r="AP34" s="16" t="str">
        <f>IF(AN34=AO34,"",(IF(AN34&gt;AO34,1+AP33,0+AP33)))</f>
        <v/>
      </c>
      <c r="AQ34" s="16" t="str">
        <f>IF(AN34=AO34,"",(IF(AN34&gt;AO34,0+AQ33,1+AQ33)))</f>
        <v/>
      </c>
      <c r="AS34" s="1">
        <f>(IF(AN34&gt;AO34,P34,R34))</f>
        <v>0</v>
      </c>
      <c r="AU34" s="1">
        <f>(IF(AN34&lt;AO34,P34,R34))</f>
        <v>0</v>
      </c>
    </row>
    <row r="36" spans="1:48" ht="16">
      <c r="A36" s="609" t="e">
        <f>VLOOKUP(B37,#REF!,9,FALSE)</f>
        <v>#REF!</v>
      </c>
      <c r="B36" s="610"/>
      <c r="C36" s="610"/>
      <c r="D36" s="4" t="str">
        <f>MAX(AP37:AP41)&amp;"-"&amp;MAX(AQ37:AQ41)</f>
        <v>0-0</v>
      </c>
      <c r="E36" s="610" t="e">
        <f>VLOOKUP(F37,#REF!,9,FALSE)</f>
        <v>#REF!</v>
      </c>
      <c r="F36" s="610"/>
      <c r="G36" s="610"/>
      <c r="H36" s="5" t="s">
        <v>1</v>
      </c>
      <c r="I36" s="5" t="s">
        <v>2</v>
      </c>
      <c r="J36" s="5" t="s">
        <v>4</v>
      </c>
      <c r="K36" s="5" t="s">
        <v>0</v>
      </c>
      <c r="L36" s="5" t="s">
        <v>3</v>
      </c>
      <c r="M36" s="5" t="s">
        <v>9</v>
      </c>
      <c r="N36" s="6" t="s">
        <v>10</v>
      </c>
      <c r="O36" s="7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48" ht="16">
      <c r="A37" s="28" t="s">
        <v>5</v>
      </c>
      <c r="B37" s="9">
        <f>P37</f>
        <v>0</v>
      </c>
      <c r="C37" s="10" t="e">
        <f>IF(B37="","",VLOOKUP(B37,#REF!,8,FALSE))</f>
        <v>#REF!</v>
      </c>
      <c r="D37" s="11" t="s">
        <v>13</v>
      </c>
      <c r="E37" s="29" t="s">
        <v>7</v>
      </c>
      <c r="F37" s="9">
        <f>R37</f>
        <v>0</v>
      </c>
      <c r="G37" s="10" t="e">
        <f>IF(F37="","",VLOOKUP(F37,#REF!,8,FALSE))</f>
        <v>#REF!</v>
      </c>
      <c r="H37" s="13" t="str">
        <f>IF(T37="","",T37&amp;"-"&amp;U37)</f>
        <v/>
      </c>
      <c r="I37" s="13" t="str">
        <f>IF(U37="","",V37&amp;"-"&amp;W37)</f>
        <v/>
      </c>
      <c r="J37" s="13" t="str">
        <f>IF(V37="","",X37&amp;"-"&amp;Y37)</f>
        <v/>
      </c>
      <c r="K37" s="13" t="str">
        <f>IF(Z37="","",Z37&amp;"-"&amp;AA37)</f>
        <v/>
      </c>
      <c r="L37" s="13" t="str">
        <f>IF(AB37="","",AB37&amp;"-"&amp;AC37)</f>
        <v/>
      </c>
      <c r="M37" s="14" t="str">
        <f>IF(T37="","",AN37&amp;"-"&amp;AO37)</f>
        <v/>
      </c>
      <c r="N37" s="2" t="str">
        <f>IF(T37="","",AP37&amp;"-"&amp;AQ37)</f>
        <v/>
      </c>
      <c r="O37" s="7"/>
      <c r="P37" s="15"/>
      <c r="Q37" s="16"/>
      <c r="R37" s="16"/>
      <c r="S37" s="16"/>
      <c r="T37" s="17"/>
      <c r="U37" s="17"/>
      <c r="V37" s="16"/>
      <c r="W37" s="16"/>
      <c r="X37" s="17"/>
      <c r="Y37" s="17"/>
      <c r="Z37" s="16"/>
      <c r="AA37" s="16"/>
      <c r="AB37" s="17"/>
      <c r="AC37" s="18"/>
      <c r="AD37" s="1">
        <f>IF(T37=0,0,IF(T37&gt;U37,1,0))</f>
        <v>0</v>
      </c>
      <c r="AE37" s="1">
        <f>IF(T37=0,0,IF(T37&gt;U37,0,1))</f>
        <v>0</v>
      </c>
      <c r="AF37" s="1">
        <f>IF(V37=0,0,IF(V37&gt;W37,1,0))</f>
        <v>0</v>
      </c>
      <c r="AG37" s="1">
        <f>IF(V37=0,0,IF(V37&gt;W37,0,1))</f>
        <v>0</v>
      </c>
      <c r="AH37" s="1">
        <f>IF(X37=0,0,IF(X37&gt;Y37,1,0))</f>
        <v>0</v>
      </c>
      <c r="AI37" s="1">
        <f>IF(X37=0,0,IF(X37&gt;Y37,0,1))</f>
        <v>0</v>
      </c>
      <c r="AJ37" s="1">
        <f>IF(Z37=0,0,IF(Z37&gt;AA37,1,0))</f>
        <v>0</v>
      </c>
      <c r="AK37" s="1">
        <f>IF(Z37=0,0,IF(Z37&gt;AA37,0,1))</f>
        <v>0</v>
      </c>
      <c r="AL37" s="1">
        <f>IF(AB37=0,0,IF(AB37&gt;AC37,1,0))</f>
        <v>0</v>
      </c>
      <c r="AM37" s="1">
        <f>IF(AB37=0,0,IF(AB37&gt;AC37,0,1))</f>
        <v>0</v>
      </c>
      <c r="AN37" s="17">
        <f t="shared" ref="AN37:AO41" si="4">+AD37+AF37+AH37+AJ37+AL37</f>
        <v>0</v>
      </c>
      <c r="AO37" s="17">
        <f t="shared" si="4"/>
        <v>0</v>
      </c>
      <c r="AP37" s="16" t="str">
        <f>IF(AN37=AO37,"",(IF(AN37&gt;AO37,1,0)))</f>
        <v/>
      </c>
      <c r="AQ37" s="16" t="str">
        <f>IF(AN37=AO37,"",(IF(AN37&gt;AO37,0,1)))</f>
        <v/>
      </c>
      <c r="AS37" s="1">
        <f>(IF(AN37&gt;AO37,P37,R37))</f>
        <v>0</v>
      </c>
      <c r="AU37" s="1">
        <f>(IF(AN37&lt;AO37,P37,R37))</f>
        <v>0</v>
      </c>
    </row>
    <row r="38" spans="1:48" ht="16">
      <c r="A38" s="28" t="s">
        <v>6</v>
      </c>
      <c r="B38" s="9">
        <f>P38</f>
        <v>0</v>
      </c>
      <c r="C38" s="10" t="e">
        <f>IF(B38="","",VLOOKUP(B38,#REF!,8,FALSE))</f>
        <v>#REF!</v>
      </c>
      <c r="D38" s="11" t="s">
        <v>13</v>
      </c>
      <c r="E38" s="29" t="s">
        <v>8</v>
      </c>
      <c r="F38" s="9">
        <f>R38</f>
        <v>0</v>
      </c>
      <c r="G38" s="10" t="e">
        <f>IF(F38="","",VLOOKUP(F38,#REF!,8,FALSE))</f>
        <v>#REF!</v>
      </c>
      <c r="H38" s="13" t="str">
        <f>IF(T38="","",T38&amp;"-"&amp;U38)</f>
        <v/>
      </c>
      <c r="I38" s="13" t="str">
        <f>IF(U38="","",V38&amp;"-"&amp;W38)</f>
        <v/>
      </c>
      <c r="J38" s="13" t="str">
        <f>IF(V38="","",X38&amp;"-"&amp;Y38)</f>
        <v/>
      </c>
      <c r="K38" s="13" t="str">
        <f>IF(Z38="","",Z38&amp;"-"&amp;AA38)</f>
        <v/>
      </c>
      <c r="L38" s="13" t="str">
        <f>IF(AB38="","",AB38&amp;"-"&amp;AC38)</f>
        <v/>
      </c>
      <c r="M38" s="14" t="str">
        <f>IF(T38="","",AN38&amp;"-"&amp;AO38)</f>
        <v/>
      </c>
      <c r="N38" s="2" t="str">
        <f>IF(T38="","",AP38&amp;"-"&amp;AQ38)</f>
        <v/>
      </c>
      <c r="O38" s="7"/>
      <c r="P38" s="15"/>
      <c r="Q38" s="16"/>
      <c r="R38" s="16"/>
      <c r="S38" s="16"/>
      <c r="T38" s="17"/>
      <c r="U38" s="17"/>
      <c r="V38" s="16"/>
      <c r="W38" s="16"/>
      <c r="X38" s="17"/>
      <c r="Y38" s="17"/>
      <c r="Z38" s="16"/>
      <c r="AA38" s="16"/>
      <c r="AB38" s="17"/>
      <c r="AC38" s="18"/>
      <c r="AD38" s="1">
        <f>IF(T38=0,0,IF(T38&gt;U38,1,0))</f>
        <v>0</v>
      </c>
      <c r="AE38" s="1">
        <f>IF(T38=0,0,IF(T38&gt;U38,0,1))</f>
        <v>0</v>
      </c>
      <c r="AF38" s="1">
        <f>IF(V38=0,0,IF(V38&gt;W38,1,0))</f>
        <v>0</v>
      </c>
      <c r="AG38" s="1">
        <f>IF(V38=0,0,IF(V38&gt;W38,0,1))</f>
        <v>0</v>
      </c>
      <c r="AH38" s="1">
        <f>IF(X38=0,0,IF(X38&gt;Y38,1,0))</f>
        <v>0</v>
      </c>
      <c r="AI38" s="1">
        <f>IF(X38=0,0,IF(X38&gt;Y38,0,1))</f>
        <v>0</v>
      </c>
      <c r="AJ38" s="1">
        <f>IF(Z38=0,0,IF(Z38&gt;AA38,1,0))</f>
        <v>0</v>
      </c>
      <c r="AK38" s="1">
        <f>IF(Z38=0,0,IF(Z38&gt;AA38,0,1))</f>
        <v>0</v>
      </c>
      <c r="AL38" s="1">
        <f>IF(AB38=0,0,IF(AB38&gt;AC38,1,0))</f>
        <v>0</v>
      </c>
      <c r="AM38" s="1">
        <f>IF(AB38=0,0,IF(AB38&gt;AC38,0,1))</f>
        <v>0</v>
      </c>
      <c r="AN38" s="17">
        <f t="shared" si="4"/>
        <v>0</v>
      </c>
      <c r="AO38" s="17">
        <f t="shared" si="4"/>
        <v>0</v>
      </c>
      <c r="AP38" s="16" t="str">
        <f>IF(AN38=AO38,"",(IF(AN38&gt;AO38,1+AP37,0+AP37)))</f>
        <v/>
      </c>
      <c r="AQ38" s="16" t="str">
        <f>IF(AN38=AO38,"",(IF(AN38&gt;AO38,0+AQ37,1+AQ37)))</f>
        <v/>
      </c>
      <c r="AS38" s="1">
        <f>(IF(AN38&gt;AO38,P38,R38))</f>
        <v>0</v>
      </c>
      <c r="AU38" s="1">
        <f>(IF(AN38&lt;AO38,P38,R38))</f>
        <v>0</v>
      </c>
    </row>
    <row r="39" spans="1:48" ht="18" customHeight="1">
      <c r="A39" s="28" t="s">
        <v>14</v>
      </c>
      <c r="B39" s="33" t="str">
        <f>P39&amp;" "&amp;Q39</f>
        <v xml:space="preserve"> </v>
      </c>
      <c r="C39" s="30" t="e">
        <f>IF(B39="","",VLOOKUP(P39,#REF!,8,FALSE))&amp;" / "&amp;IF(B39="","",VLOOKUP(Q39,#REF!,8,FALSE))</f>
        <v>#REF!</v>
      </c>
      <c r="D39" s="11" t="s">
        <v>13</v>
      </c>
      <c r="E39" s="29" t="s">
        <v>15</v>
      </c>
      <c r="F39" s="33" t="str">
        <f>R39&amp;" "&amp;S39</f>
        <v xml:space="preserve"> </v>
      </c>
      <c r="G39" s="30" t="e">
        <f>IF(F39="","",VLOOKUP(R39,#REF!,8,FALSE))&amp;" / "&amp;IF(F39="","",VLOOKUP(S39,#REF!,8,FALSE))</f>
        <v>#REF!</v>
      </c>
      <c r="H39" s="13" t="str">
        <f>IF(T39="","",T39&amp;"-"&amp;U39)</f>
        <v/>
      </c>
      <c r="I39" s="13" t="str">
        <f>IF(U39="","",V39&amp;"-"&amp;W39)</f>
        <v/>
      </c>
      <c r="J39" s="13" t="str">
        <f>IF(V39="","",X39&amp;"-"&amp;Y39)</f>
        <v/>
      </c>
      <c r="K39" s="13" t="str">
        <f>IF(Z39="","",Z39&amp;"-"&amp;AA39)</f>
        <v/>
      </c>
      <c r="L39" s="13" t="str">
        <f>IF(AB39="","",AB39&amp;"-"&amp;AC39)</f>
        <v/>
      </c>
      <c r="M39" s="14" t="str">
        <f>IF(T39="","",AN39&amp;"-"&amp;AO39)</f>
        <v/>
      </c>
      <c r="N39" s="2" t="str">
        <f>IF(T39="","",AP39&amp;"-"&amp;AQ39)</f>
        <v/>
      </c>
      <c r="O39" s="7"/>
      <c r="P39" s="15"/>
      <c r="Q39" s="16"/>
      <c r="R39" s="16"/>
      <c r="S39" s="16"/>
      <c r="T39" s="17"/>
      <c r="U39" s="17"/>
      <c r="V39" s="16"/>
      <c r="W39" s="16"/>
      <c r="X39" s="17"/>
      <c r="Y39" s="17"/>
      <c r="Z39" s="16"/>
      <c r="AA39" s="16"/>
      <c r="AB39" s="17"/>
      <c r="AC39" s="18"/>
      <c r="AD39" s="1">
        <f>IF(T39=0,0,IF(T39&gt;U39,1,0))</f>
        <v>0</v>
      </c>
      <c r="AE39" s="1">
        <f>IF(T39=0,0,IF(T39&gt;U39,0,1))</f>
        <v>0</v>
      </c>
      <c r="AF39" s="1">
        <f>IF(V39=0,0,IF(V39&gt;W39,1,0))</f>
        <v>0</v>
      </c>
      <c r="AG39" s="1">
        <f>IF(V39=0,0,IF(V39&gt;W39,0,1))</f>
        <v>0</v>
      </c>
      <c r="AH39" s="1">
        <f>IF(X39=0,0,IF(X39&gt;Y39,1,0))</f>
        <v>0</v>
      </c>
      <c r="AI39" s="1">
        <f>IF(X39=0,0,IF(X39&gt;Y39,0,1))</f>
        <v>0</v>
      </c>
      <c r="AJ39" s="1">
        <f>IF(Z39=0,0,IF(Z39&gt;AA39,1,0))</f>
        <v>0</v>
      </c>
      <c r="AK39" s="1">
        <f>IF(Z39=0,0,IF(Z39&gt;AA39,0,1))</f>
        <v>0</v>
      </c>
      <c r="AL39" s="1">
        <f>IF(AB39=0,0,IF(AB39&gt;AC39,1,0))</f>
        <v>0</v>
      </c>
      <c r="AM39" s="1">
        <f>IF(AB39=0,0,IF(AB39&gt;AC39,0,1))</f>
        <v>0</v>
      </c>
      <c r="AN39" s="17">
        <f t="shared" si="4"/>
        <v>0</v>
      </c>
      <c r="AO39" s="17">
        <f t="shared" si="4"/>
        <v>0</v>
      </c>
      <c r="AP39" s="16" t="str">
        <f>IF(AN39=AO39,"",(IF(AN39&gt;AO39,1+AP38,0+AP38)))</f>
        <v/>
      </c>
      <c r="AQ39" s="16" t="str">
        <f>IF(AN39=AO39,"",(IF(AN39&gt;AO39,0+AQ38,1+AQ38)))</f>
        <v/>
      </c>
      <c r="AS39" s="1">
        <f>(IF(AN39&gt;AO39,P39,R39))</f>
        <v>0</v>
      </c>
      <c r="AT39" s="1">
        <f>(IF(AN39&gt;AO39,Q39,S39))</f>
        <v>0</v>
      </c>
      <c r="AU39" s="1">
        <f>(IF(AN39&lt;AO39,P39,R39))</f>
        <v>0</v>
      </c>
      <c r="AV39" s="1">
        <f>(IF(AN39&lt;AO39,Q39,S39))</f>
        <v>0</v>
      </c>
    </row>
    <row r="40" spans="1:48" ht="16">
      <c r="A40" s="28" t="s">
        <v>5</v>
      </c>
      <c r="B40" s="9" t="str">
        <f>IF(P40="","",P40)</f>
        <v/>
      </c>
      <c r="C40" s="10" t="str">
        <f>IF(B40="","",VLOOKUP(B40,#REF!,8,FALSE))</f>
        <v/>
      </c>
      <c r="D40" s="11" t="s">
        <v>13</v>
      </c>
      <c r="E40" s="29" t="s">
        <v>8</v>
      </c>
      <c r="F40" s="9" t="str">
        <f>IF(R40="","",R40)</f>
        <v/>
      </c>
      <c r="G40" s="10" t="str">
        <f>IF(F40="","",VLOOKUP(F40,#REF!,8,FALSE))</f>
        <v/>
      </c>
      <c r="H40" s="13" t="str">
        <f>IF(T40="","",T40&amp;"-"&amp;U40)</f>
        <v/>
      </c>
      <c r="I40" s="13" t="str">
        <f>IF(U40="","",V40&amp;"-"&amp;W40)</f>
        <v/>
      </c>
      <c r="J40" s="12" t="str">
        <f>IF(V40="","",X40&amp;"-"&amp;Y40)</f>
        <v/>
      </c>
      <c r="K40" s="12" t="str">
        <f>IF(Z40="","",Z40&amp;"-"&amp;AA40)</f>
        <v/>
      </c>
      <c r="L40" s="12" t="str">
        <f>IF(AB40="","",AB40&amp;"-"&amp;AC40)</f>
        <v/>
      </c>
      <c r="M40" s="14" t="str">
        <f>IF(T40="","",AN40&amp;"-"&amp;AO40)</f>
        <v/>
      </c>
      <c r="N40" s="2" t="str">
        <f>IF(T40="","",AP40&amp;"-"&amp;AQ40)</f>
        <v/>
      </c>
      <c r="O40" s="7"/>
      <c r="P40" s="15"/>
      <c r="Q40" s="16"/>
      <c r="R40" s="16"/>
      <c r="S40" s="16"/>
      <c r="T40" s="17"/>
      <c r="U40" s="17"/>
      <c r="V40" s="16"/>
      <c r="W40" s="16"/>
      <c r="X40" s="17"/>
      <c r="Y40" s="17"/>
      <c r="Z40" s="16"/>
      <c r="AA40" s="16"/>
      <c r="AB40" s="17"/>
      <c r="AC40" s="18"/>
      <c r="AD40" s="1">
        <f>IF(T40=0,0,IF(T40&gt;U40,1,0))</f>
        <v>0</v>
      </c>
      <c r="AE40" s="1">
        <f>IF(T40=0,0,IF(T40&gt;U40,0,1))</f>
        <v>0</v>
      </c>
      <c r="AF40" s="1">
        <f>IF(V40=0,0,IF(V40&gt;W40,1,0))</f>
        <v>0</v>
      </c>
      <c r="AG40" s="1">
        <f>IF(V40=0,0,IF(V40&gt;W40,0,1))</f>
        <v>0</v>
      </c>
      <c r="AH40" s="1">
        <f>IF(X40=0,0,IF(X40&gt;Y40,1,0))</f>
        <v>0</v>
      </c>
      <c r="AI40" s="1">
        <f>IF(X40=0,0,IF(X40&gt;Y40,0,1))</f>
        <v>0</v>
      </c>
      <c r="AJ40" s="1">
        <f>IF(Z40=0,0,IF(Z40&gt;AA40,1,0))</f>
        <v>0</v>
      </c>
      <c r="AK40" s="1">
        <f>IF(Z40=0,0,IF(Z40&gt;AA40,0,1))</f>
        <v>0</v>
      </c>
      <c r="AL40" s="1">
        <f>IF(AB40=0,0,IF(AB40&gt;AC40,1,0))</f>
        <v>0</v>
      </c>
      <c r="AM40" s="1">
        <f>IF(AB40=0,0,IF(AB40&gt;AC40,0,1))</f>
        <v>0</v>
      </c>
      <c r="AN40" s="17">
        <f t="shared" si="4"/>
        <v>0</v>
      </c>
      <c r="AO40" s="17">
        <f t="shared" si="4"/>
        <v>0</v>
      </c>
      <c r="AP40" s="16" t="str">
        <f>IF(AN40=AO40,"",(IF(AN40&gt;AO40,1+AP39,0+AP39)))</f>
        <v/>
      </c>
      <c r="AQ40" s="16" t="str">
        <f>IF(AN40=AO40,"",(IF(AN40&gt;AO40,0+AQ39,1+AQ39)))</f>
        <v/>
      </c>
      <c r="AS40" s="1">
        <f>(IF(AN40&gt;AO40,P40,R40))</f>
        <v>0</v>
      </c>
      <c r="AU40" s="1">
        <f>(IF(AN40&lt;AO40,P40,R40))</f>
        <v>0</v>
      </c>
    </row>
    <row r="41" spans="1:48" ht="16">
      <c r="A41" s="31" t="s">
        <v>6</v>
      </c>
      <c r="B41" s="19" t="str">
        <f>IF(P41="","",P41)</f>
        <v/>
      </c>
      <c r="C41" s="20" t="str">
        <f>IF(B41="","",VLOOKUP(B41,#REF!,8,FALSE))</f>
        <v/>
      </c>
      <c r="D41" s="21" t="s">
        <v>13</v>
      </c>
      <c r="E41" s="32" t="s">
        <v>7</v>
      </c>
      <c r="F41" s="19" t="str">
        <f>IF(R41="","",R41)</f>
        <v/>
      </c>
      <c r="G41" s="20" t="str">
        <f>IF(F41="","",VLOOKUP(F41,#REF!,8,FALSE))</f>
        <v/>
      </c>
      <c r="H41" s="22" t="str">
        <f>IF(T41="","",T41&amp;"-"&amp;U41)</f>
        <v/>
      </c>
      <c r="I41" s="22" t="str">
        <f>IF(U41="","",V41&amp;"-"&amp;W41)</f>
        <v/>
      </c>
      <c r="J41" s="22" t="str">
        <f>IF(V41="","",X41&amp;"-"&amp;Y41)</f>
        <v/>
      </c>
      <c r="K41" s="22" t="str">
        <f>IF(Z41="","",Z41&amp;"-"&amp;AA41)</f>
        <v/>
      </c>
      <c r="L41" s="22" t="str">
        <f>IF(AB41="","",AB41&amp;"-"&amp;AC41)</f>
        <v/>
      </c>
      <c r="M41" s="23" t="str">
        <f>IF(T41="","",AN41&amp;"-"&amp;AO41)</f>
        <v/>
      </c>
      <c r="N41" s="3" t="str">
        <f>IF(T41="","",AP41&amp;"-"&amp;AQ41)</f>
        <v/>
      </c>
      <c r="O41" s="7"/>
      <c r="P41" s="24"/>
      <c r="Q41" s="25"/>
      <c r="R41" s="25"/>
      <c r="S41" s="25"/>
      <c r="T41" s="26"/>
      <c r="U41" s="26"/>
      <c r="V41" s="25"/>
      <c r="W41" s="25"/>
      <c r="X41" s="26"/>
      <c r="Y41" s="26"/>
      <c r="Z41" s="25"/>
      <c r="AA41" s="25"/>
      <c r="AB41" s="26"/>
      <c r="AC41" s="27"/>
      <c r="AD41" s="1">
        <f>IF(T41=0,0,IF(T41&gt;U41,1,0))</f>
        <v>0</v>
      </c>
      <c r="AE41" s="1">
        <f>IF(T41=0,0,IF(T41&gt;U41,0,1))</f>
        <v>0</v>
      </c>
      <c r="AF41" s="1">
        <f>IF(V41=0,0,IF(V41&gt;W41,1,0))</f>
        <v>0</v>
      </c>
      <c r="AG41" s="1">
        <f>IF(V41=0,0,IF(V41&gt;W41,0,1))</f>
        <v>0</v>
      </c>
      <c r="AH41" s="1">
        <f>IF(X41=0,0,IF(X41&gt;Y41,1,0))</f>
        <v>0</v>
      </c>
      <c r="AI41" s="1">
        <f>IF(X41=0,0,IF(X41&gt;Y41,0,1))</f>
        <v>0</v>
      </c>
      <c r="AJ41" s="1">
        <f>IF(Z41=0,0,IF(Z41&gt;AA41,1,0))</f>
        <v>0</v>
      </c>
      <c r="AK41" s="1">
        <f>IF(Z41=0,0,IF(Z41&gt;AA41,0,1))</f>
        <v>0</v>
      </c>
      <c r="AL41" s="1">
        <f>IF(AB41=0,0,IF(AB41&gt;AC41,1,0))</f>
        <v>0</v>
      </c>
      <c r="AM41" s="1">
        <f>IF(AB41=0,0,IF(AB41&gt;AC41,0,1))</f>
        <v>0</v>
      </c>
      <c r="AN41" s="17">
        <f t="shared" si="4"/>
        <v>0</v>
      </c>
      <c r="AO41" s="17">
        <f t="shared" si="4"/>
        <v>0</v>
      </c>
      <c r="AP41" s="16" t="str">
        <f>IF(AN41=AO41,"",(IF(AN41&gt;AO41,1+AP40,0+AP40)))</f>
        <v/>
      </c>
      <c r="AQ41" s="16" t="str">
        <f>IF(AN41=AO41,"",(IF(AN41&gt;AO41,0+AQ40,1+AQ40)))</f>
        <v/>
      </c>
      <c r="AS41" s="1">
        <f>(IF(AN41&gt;AO41,P41,R41))</f>
        <v>0</v>
      </c>
      <c r="AU41" s="1">
        <f>(IF(AN41&lt;AO41,P41,R41))</f>
        <v>0</v>
      </c>
    </row>
    <row r="43" spans="1:48" ht="16">
      <c r="A43" s="609" t="e">
        <f>VLOOKUP(B44,#REF!,9,FALSE)</f>
        <v>#REF!</v>
      </c>
      <c r="B43" s="610"/>
      <c r="C43" s="610"/>
      <c r="D43" s="4" t="str">
        <f>MAX(AP44:AP48)&amp;"-"&amp;MAX(AQ44:AQ48)</f>
        <v>0-0</v>
      </c>
      <c r="E43" s="610" t="e">
        <f>VLOOKUP(F44,#REF!,9,FALSE)</f>
        <v>#REF!</v>
      </c>
      <c r="F43" s="610"/>
      <c r="G43" s="610"/>
      <c r="H43" s="5" t="s">
        <v>1</v>
      </c>
      <c r="I43" s="5" t="s">
        <v>2</v>
      </c>
      <c r="J43" s="5" t="s">
        <v>4</v>
      </c>
      <c r="K43" s="5" t="s">
        <v>0</v>
      </c>
      <c r="L43" s="5" t="s">
        <v>3</v>
      </c>
      <c r="M43" s="5" t="s">
        <v>9</v>
      </c>
      <c r="N43" s="6" t="s">
        <v>10</v>
      </c>
      <c r="O43" s="7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48" ht="16">
      <c r="A44" s="28" t="s">
        <v>5</v>
      </c>
      <c r="B44" s="9">
        <f>P44</f>
        <v>0</v>
      </c>
      <c r="C44" s="10" t="e">
        <f>IF(B44="","",VLOOKUP(B44,#REF!,8,FALSE))</f>
        <v>#REF!</v>
      </c>
      <c r="D44" s="11" t="s">
        <v>13</v>
      </c>
      <c r="E44" s="29" t="s">
        <v>7</v>
      </c>
      <c r="F44" s="9">
        <f>R44</f>
        <v>0</v>
      </c>
      <c r="G44" s="10" t="e">
        <f>IF(F44="","",VLOOKUP(F44,#REF!,8,FALSE))</f>
        <v>#REF!</v>
      </c>
      <c r="H44" s="13" t="str">
        <f>IF(T44="","",T44&amp;"-"&amp;U44)</f>
        <v/>
      </c>
      <c r="I44" s="13" t="str">
        <f>IF(U44="","",V44&amp;"-"&amp;W44)</f>
        <v/>
      </c>
      <c r="J44" s="13" t="str">
        <f>IF(V44="","",X44&amp;"-"&amp;Y44)</f>
        <v/>
      </c>
      <c r="K44" s="13" t="str">
        <f>IF(Z44="","",Z44&amp;"-"&amp;AA44)</f>
        <v/>
      </c>
      <c r="L44" s="13" t="str">
        <f>IF(AB44="","",AB44&amp;"-"&amp;AC44)</f>
        <v/>
      </c>
      <c r="M44" s="14" t="str">
        <f>IF(T44="","",AN44&amp;"-"&amp;AO44)</f>
        <v/>
      </c>
      <c r="N44" s="2" t="str">
        <f>IF(T44="","",AP44&amp;"-"&amp;AQ44)</f>
        <v/>
      </c>
      <c r="O44" s="7"/>
      <c r="P44" s="15"/>
      <c r="Q44" s="16"/>
      <c r="R44" s="16"/>
      <c r="S44" s="16"/>
      <c r="T44" s="17"/>
      <c r="U44" s="17"/>
      <c r="V44" s="16"/>
      <c r="W44" s="16"/>
      <c r="X44" s="17"/>
      <c r="Y44" s="17"/>
      <c r="Z44" s="16"/>
      <c r="AA44" s="16"/>
      <c r="AB44" s="17"/>
      <c r="AC44" s="18"/>
      <c r="AD44" s="1">
        <f>IF(T44=0,0,IF(T44&gt;U44,1,0))</f>
        <v>0</v>
      </c>
      <c r="AE44" s="1">
        <f>IF(T44=0,0,IF(T44&gt;U44,0,1))</f>
        <v>0</v>
      </c>
      <c r="AF44" s="1">
        <f>IF(V44=0,0,IF(V44&gt;W44,1,0))</f>
        <v>0</v>
      </c>
      <c r="AG44" s="1">
        <f>IF(V44=0,0,IF(V44&gt;W44,0,1))</f>
        <v>0</v>
      </c>
      <c r="AH44" s="1">
        <f>IF(X44=0,0,IF(X44&gt;Y44,1,0))</f>
        <v>0</v>
      </c>
      <c r="AI44" s="1">
        <f>IF(X44=0,0,IF(X44&gt;Y44,0,1))</f>
        <v>0</v>
      </c>
      <c r="AJ44" s="1">
        <f>IF(Z44=0,0,IF(Z44&gt;AA44,1,0))</f>
        <v>0</v>
      </c>
      <c r="AK44" s="1">
        <f>IF(Z44=0,0,IF(Z44&gt;AA44,0,1))</f>
        <v>0</v>
      </c>
      <c r="AL44" s="1">
        <f>IF(AB44=0,0,IF(AB44&gt;AC44,1,0))</f>
        <v>0</v>
      </c>
      <c r="AM44" s="1">
        <f>IF(AB44=0,0,IF(AB44&gt;AC44,0,1))</f>
        <v>0</v>
      </c>
      <c r="AN44" s="17">
        <f t="shared" ref="AN44:AO48" si="5">+AD44+AF44+AH44+AJ44+AL44</f>
        <v>0</v>
      </c>
      <c r="AO44" s="17">
        <f t="shared" si="5"/>
        <v>0</v>
      </c>
      <c r="AP44" s="16" t="str">
        <f>IF(AN44=AO44,"",(IF(AN44&gt;AO44,1,0)))</f>
        <v/>
      </c>
      <c r="AQ44" s="16" t="str">
        <f>IF(AN44=AO44,"",(IF(AN44&gt;AO44,0,1)))</f>
        <v/>
      </c>
      <c r="AS44" s="1">
        <f>(IF(AN44&gt;AO44,P44,R44))</f>
        <v>0</v>
      </c>
      <c r="AU44" s="1">
        <f>(IF(AN44&lt;AO44,P44,R44))</f>
        <v>0</v>
      </c>
    </row>
    <row r="45" spans="1:48" ht="16">
      <c r="A45" s="28" t="s">
        <v>6</v>
      </c>
      <c r="B45" s="9">
        <f>P45</f>
        <v>0</v>
      </c>
      <c r="C45" s="10" t="e">
        <f>IF(B45="","",VLOOKUP(B45,#REF!,8,FALSE))</f>
        <v>#REF!</v>
      </c>
      <c r="D45" s="11" t="s">
        <v>13</v>
      </c>
      <c r="E45" s="29" t="s">
        <v>8</v>
      </c>
      <c r="F45" s="9">
        <f>R45</f>
        <v>0</v>
      </c>
      <c r="G45" s="10" t="e">
        <f>IF(F45="","",VLOOKUP(F45,#REF!,8,FALSE))</f>
        <v>#REF!</v>
      </c>
      <c r="H45" s="13" t="str">
        <f>IF(T45="","",T45&amp;"-"&amp;U45)</f>
        <v/>
      </c>
      <c r="I45" s="13" t="str">
        <f>IF(U45="","",V45&amp;"-"&amp;W45)</f>
        <v/>
      </c>
      <c r="J45" s="13" t="str">
        <f>IF(V45="","",X45&amp;"-"&amp;Y45)</f>
        <v/>
      </c>
      <c r="K45" s="13" t="str">
        <f>IF(Z45="","",Z45&amp;"-"&amp;AA45)</f>
        <v/>
      </c>
      <c r="L45" s="13" t="str">
        <f>IF(AB45="","",AB45&amp;"-"&amp;AC45)</f>
        <v/>
      </c>
      <c r="M45" s="14" t="str">
        <f>IF(T45="","",AN45&amp;"-"&amp;AO45)</f>
        <v/>
      </c>
      <c r="N45" s="2" t="str">
        <f>IF(T45="","",AP45&amp;"-"&amp;AQ45)</f>
        <v/>
      </c>
      <c r="O45" s="7"/>
      <c r="P45" s="15"/>
      <c r="Q45" s="16"/>
      <c r="R45" s="16"/>
      <c r="S45" s="16"/>
      <c r="T45" s="17"/>
      <c r="U45" s="17"/>
      <c r="V45" s="16"/>
      <c r="W45" s="16"/>
      <c r="X45" s="17"/>
      <c r="Y45" s="17"/>
      <c r="Z45" s="16"/>
      <c r="AA45" s="16"/>
      <c r="AB45" s="17"/>
      <c r="AC45" s="18"/>
      <c r="AD45" s="1">
        <f>IF(T45=0,0,IF(T45&gt;U45,1,0))</f>
        <v>0</v>
      </c>
      <c r="AE45" s="1">
        <f>IF(T45=0,0,IF(T45&gt;U45,0,1))</f>
        <v>0</v>
      </c>
      <c r="AF45" s="1">
        <f>IF(V45=0,0,IF(V45&gt;W45,1,0))</f>
        <v>0</v>
      </c>
      <c r="AG45" s="1">
        <f>IF(V45=0,0,IF(V45&gt;W45,0,1))</f>
        <v>0</v>
      </c>
      <c r="AH45" s="1">
        <f>IF(X45=0,0,IF(X45&gt;Y45,1,0))</f>
        <v>0</v>
      </c>
      <c r="AI45" s="1">
        <f>IF(X45=0,0,IF(X45&gt;Y45,0,1))</f>
        <v>0</v>
      </c>
      <c r="AJ45" s="1">
        <f>IF(Z45=0,0,IF(Z45&gt;AA45,1,0))</f>
        <v>0</v>
      </c>
      <c r="AK45" s="1">
        <f>IF(Z45=0,0,IF(Z45&gt;AA45,0,1))</f>
        <v>0</v>
      </c>
      <c r="AL45" s="1">
        <f>IF(AB45=0,0,IF(AB45&gt;AC45,1,0))</f>
        <v>0</v>
      </c>
      <c r="AM45" s="1">
        <f>IF(AB45=0,0,IF(AB45&gt;AC45,0,1))</f>
        <v>0</v>
      </c>
      <c r="AN45" s="17">
        <f t="shared" si="5"/>
        <v>0</v>
      </c>
      <c r="AO45" s="17">
        <f t="shared" si="5"/>
        <v>0</v>
      </c>
      <c r="AP45" s="16" t="str">
        <f>IF(AN45=AO45,"",(IF(AN45&gt;AO45,1+AP44,0+AP44)))</f>
        <v/>
      </c>
      <c r="AQ45" s="16" t="str">
        <f>IF(AN45=AO45,"",(IF(AN45&gt;AO45,0+AQ44,1+AQ44)))</f>
        <v/>
      </c>
      <c r="AS45" s="1">
        <f>(IF(AN45&gt;AO45,P45,R45))</f>
        <v>0</v>
      </c>
      <c r="AU45" s="1">
        <f>(IF(AN45&lt;AO45,P45,R45))</f>
        <v>0</v>
      </c>
    </row>
    <row r="46" spans="1:48" ht="18" customHeight="1">
      <c r="A46" s="28" t="s">
        <v>14</v>
      </c>
      <c r="B46" s="33" t="str">
        <f>P46&amp;" "&amp;Q46</f>
        <v xml:space="preserve"> </v>
      </c>
      <c r="C46" s="30" t="e">
        <f>IF(B46="","",VLOOKUP(P46,#REF!,8,FALSE))&amp;" / "&amp;IF(B46="","",VLOOKUP(Q46,#REF!,8,FALSE))</f>
        <v>#REF!</v>
      </c>
      <c r="D46" s="11" t="s">
        <v>13</v>
      </c>
      <c r="E46" s="29" t="s">
        <v>15</v>
      </c>
      <c r="F46" s="33" t="str">
        <f>R46&amp;" "&amp;S46</f>
        <v xml:space="preserve"> </v>
      </c>
      <c r="G46" s="30" t="e">
        <f>IF(F46="","",VLOOKUP(R46,#REF!,8,FALSE))&amp;" / "&amp;IF(F46="","",VLOOKUP(S46,#REF!,8,FALSE))</f>
        <v>#REF!</v>
      </c>
      <c r="H46" s="13" t="str">
        <f>IF(T46="","",T46&amp;"-"&amp;U46)</f>
        <v/>
      </c>
      <c r="I46" s="13" t="str">
        <f>IF(U46="","",V46&amp;"-"&amp;W46)</f>
        <v/>
      </c>
      <c r="J46" s="13" t="str">
        <f>IF(V46="","",X46&amp;"-"&amp;Y46)</f>
        <v/>
      </c>
      <c r="K46" s="13" t="str">
        <f>IF(Z46="","",Z46&amp;"-"&amp;AA46)</f>
        <v/>
      </c>
      <c r="L46" s="13" t="str">
        <f>IF(AB46="","",AB46&amp;"-"&amp;AC46)</f>
        <v/>
      </c>
      <c r="M46" s="14" t="str">
        <f>IF(T46="","",AN46&amp;"-"&amp;AO46)</f>
        <v/>
      </c>
      <c r="N46" s="2" t="str">
        <f>IF(T46="","",AP46&amp;"-"&amp;AQ46)</f>
        <v/>
      </c>
      <c r="O46" s="7"/>
      <c r="P46" s="15"/>
      <c r="Q46" s="16"/>
      <c r="R46" s="16"/>
      <c r="S46" s="16"/>
      <c r="T46" s="17"/>
      <c r="U46" s="17"/>
      <c r="V46" s="16"/>
      <c r="W46" s="16"/>
      <c r="X46" s="17"/>
      <c r="Y46" s="17"/>
      <c r="Z46" s="16"/>
      <c r="AA46" s="16"/>
      <c r="AB46" s="17"/>
      <c r="AC46" s="18"/>
      <c r="AD46" s="1">
        <f>IF(T46=0,0,IF(T46&gt;U46,1,0))</f>
        <v>0</v>
      </c>
      <c r="AE46" s="1">
        <f>IF(T46=0,0,IF(T46&gt;U46,0,1))</f>
        <v>0</v>
      </c>
      <c r="AF46" s="1">
        <f>IF(V46=0,0,IF(V46&gt;W46,1,0))</f>
        <v>0</v>
      </c>
      <c r="AG46" s="1">
        <f>IF(V46=0,0,IF(V46&gt;W46,0,1))</f>
        <v>0</v>
      </c>
      <c r="AH46" s="1">
        <f>IF(X46=0,0,IF(X46&gt;Y46,1,0))</f>
        <v>0</v>
      </c>
      <c r="AI46" s="1">
        <f>IF(X46=0,0,IF(X46&gt;Y46,0,1))</f>
        <v>0</v>
      </c>
      <c r="AJ46" s="1">
        <f>IF(Z46=0,0,IF(Z46&gt;AA46,1,0))</f>
        <v>0</v>
      </c>
      <c r="AK46" s="1">
        <f>IF(Z46=0,0,IF(Z46&gt;AA46,0,1))</f>
        <v>0</v>
      </c>
      <c r="AL46" s="1">
        <f>IF(AB46=0,0,IF(AB46&gt;AC46,1,0))</f>
        <v>0</v>
      </c>
      <c r="AM46" s="1">
        <f>IF(AB46=0,0,IF(AB46&gt;AC46,0,1))</f>
        <v>0</v>
      </c>
      <c r="AN46" s="17">
        <f t="shared" si="5"/>
        <v>0</v>
      </c>
      <c r="AO46" s="17">
        <f t="shared" si="5"/>
        <v>0</v>
      </c>
      <c r="AP46" s="16" t="str">
        <f>IF(AN46=AO46,"",(IF(AN46&gt;AO46,1+AP45,0+AP45)))</f>
        <v/>
      </c>
      <c r="AQ46" s="16" t="str">
        <f>IF(AN46=AO46,"",(IF(AN46&gt;AO46,0+AQ45,1+AQ45)))</f>
        <v/>
      </c>
      <c r="AS46" s="1">
        <f>(IF(AN46&gt;AO46,P46,R46))</f>
        <v>0</v>
      </c>
      <c r="AT46" s="1">
        <f>(IF(AN46&gt;AO46,Q46,S46))</f>
        <v>0</v>
      </c>
      <c r="AU46" s="1">
        <f>(IF(AN46&lt;AO46,P46,R46))</f>
        <v>0</v>
      </c>
      <c r="AV46" s="1">
        <f>(IF(AN46&lt;AO46,Q46,S46))</f>
        <v>0</v>
      </c>
    </row>
    <row r="47" spans="1:48" ht="16">
      <c r="A47" s="28" t="s">
        <v>5</v>
      </c>
      <c r="B47" s="9" t="str">
        <f>IF(P47="","",P47)</f>
        <v/>
      </c>
      <c r="C47" s="10" t="str">
        <f>IF(B47="","",VLOOKUP(B47,#REF!,8,FALSE))</f>
        <v/>
      </c>
      <c r="D47" s="11" t="s">
        <v>13</v>
      </c>
      <c r="E47" s="29" t="s">
        <v>8</v>
      </c>
      <c r="F47" s="9" t="str">
        <f>IF(R47="","",R47)</f>
        <v/>
      </c>
      <c r="G47" s="10" t="str">
        <f>IF(F47="","",VLOOKUP(F47,#REF!,8,FALSE))</f>
        <v/>
      </c>
      <c r="H47" s="13" t="str">
        <f>IF(T47="","",T47&amp;"-"&amp;U47)</f>
        <v/>
      </c>
      <c r="I47" s="13" t="str">
        <f>IF(U47="","",V47&amp;"-"&amp;W47)</f>
        <v/>
      </c>
      <c r="J47" s="12" t="str">
        <f>IF(V47="","",X47&amp;"-"&amp;Y47)</f>
        <v/>
      </c>
      <c r="K47" s="12" t="str">
        <f>IF(Z47="","",Z47&amp;"-"&amp;AA47)</f>
        <v/>
      </c>
      <c r="L47" s="12" t="str">
        <f>IF(AB47="","",AB47&amp;"-"&amp;AC47)</f>
        <v/>
      </c>
      <c r="M47" s="14" t="str">
        <f>IF(T47="","",AN47&amp;"-"&amp;AO47)</f>
        <v/>
      </c>
      <c r="N47" s="2" t="str">
        <f>IF(T47="","",AP47&amp;"-"&amp;AQ47)</f>
        <v/>
      </c>
      <c r="O47" s="7"/>
      <c r="P47" s="15"/>
      <c r="Q47" s="16"/>
      <c r="R47" s="16"/>
      <c r="S47" s="16"/>
      <c r="T47" s="17"/>
      <c r="U47" s="17"/>
      <c r="V47" s="16"/>
      <c r="W47" s="16"/>
      <c r="X47" s="17"/>
      <c r="Y47" s="17"/>
      <c r="Z47" s="16"/>
      <c r="AA47" s="16"/>
      <c r="AB47" s="17"/>
      <c r="AC47" s="18"/>
      <c r="AD47" s="1">
        <f>IF(T47=0,0,IF(T47&gt;U47,1,0))</f>
        <v>0</v>
      </c>
      <c r="AE47" s="1">
        <f>IF(T47=0,0,IF(T47&gt;U47,0,1))</f>
        <v>0</v>
      </c>
      <c r="AF47" s="1">
        <f>IF(V47=0,0,IF(V47&gt;W47,1,0))</f>
        <v>0</v>
      </c>
      <c r="AG47" s="1">
        <f>IF(V47=0,0,IF(V47&gt;W47,0,1))</f>
        <v>0</v>
      </c>
      <c r="AH47" s="1">
        <f>IF(X47=0,0,IF(X47&gt;Y47,1,0))</f>
        <v>0</v>
      </c>
      <c r="AI47" s="1">
        <f>IF(X47=0,0,IF(X47&gt;Y47,0,1))</f>
        <v>0</v>
      </c>
      <c r="AJ47" s="1">
        <f>IF(Z47=0,0,IF(Z47&gt;AA47,1,0))</f>
        <v>0</v>
      </c>
      <c r="AK47" s="1">
        <f>IF(Z47=0,0,IF(Z47&gt;AA47,0,1))</f>
        <v>0</v>
      </c>
      <c r="AL47" s="1">
        <f>IF(AB47=0,0,IF(AB47&gt;AC47,1,0))</f>
        <v>0</v>
      </c>
      <c r="AM47" s="1">
        <f>IF(AB47=0,0,IF(AB47&gt;AC47,0,1))</f>
        <v>0</v>
      </c>
      <c r="AN47" s="17">
        <f t="shared" si="5"/>
        <v>0</v>
      </c>
      <c r="AO47" s="17">
        <f t="shared" si="5"/>
        <v>0</v>
      </c>
      <c r="AP47" s="16" t="str">
        <f>IF(AN47=AO47,"",(IF(AN47&gt;AO47,1+AP46,0+AP46)))</f>
        <v/>
      </c>
      <c r="AQ47" s="16" t="str">
        <f>IF(AN47=AO47,"",(IF(AN47&gt;AO47,0+AQ46,1+AQ46)))</f>
        <v/>
      </c>
      <c r="AS47" s="1">
        <f>(IF(AN47&gt;AO47,P47,R47))</f>
        <v>0</v>
      </c>
      <c r="AU47" s="1">
        <f>(IF(AN47&lt;AO47,P47,R47))</f>
        <v>0</v>
      </c>
    </row>
    <row r="48" spans="1:48" ht="16">
      <c r="A48" s="31" t="s">
        <v>6</v>
      </c>
      <c r="B48" s="19" t="str">
        <f>IF(P48="","",P48)</f>
        <v/>
      </c>
      <c r="C48" s="20" t="str">
        <f>IF(B48="","",VLOOKUP(B48,#REF!,8,FALSE))</f>
        <v/>
      </c>
      <c r="D48" s="21" t="s">
        <v>13</v>
      </c>
      <c r="E48" s="32" t="s">
        <v>7</v>
      </c>
      <c r="F48" s="19" t="str">
        <f>IF(R48="","",R48)</f>
        <v/>
      </c>
      <c r="G48" s="20" t="str">
        <f>IF(F48="","",VLOOKUP(F48,#REF!,8,FALSE))</f>
        <v/>
      </c>
      <c r="H48" s="22" t="str">
        <f>IF(T48="","",T48&amp;"-"&amp;U48)</f>
        <v/>
      </c>
      <c r="I48" s="22" t="str">
        <f>IF(U48="","",V48&amp;"-"&amp;W48)</f>
        <v/>
      </c>
      <c r="J48" s="22" t="str">
        <f>IF(V48="","",X48&amp;"-"&amp;Y48)</f>
        <v/>
      </c>
      <c r="K48" s="22" t="str">
        <f>IF(Z48="","",Z48&amp;"-"&amp;AA48)</f>
        <v/>
      </c>
      <c r="L48" s="22" t="str">
        <f>IF(AB48="","",AB48&amp;"-"&amp;AC48)</f>
        <v/>
      </c>
      <c r="M48" s="23" t="str">
        <f>IF(T48="","",AN48&amp;"-"&amp;AO48)</f>
        <v/>
      </c>
      <c r="N48" s="3" t="str">
        <f>IF(T48="","",AP48&amp;"-"&amp;AQ48)</f>
        <v/>
      </c>
      <c r="O48" s="7"/>
      <c r="P48" s="24"/>
      <c r="Q48" s="25"/>
      <c r="R48" s="25"/>
      <c r="S48" s="25"/>
      <c r="T48" s="26"/>
      <c r="U48" s="26"/>
      <c r="V48" s="25"/>
      <c r="W48" s="25"/>
      <c r="X48" s="26"/>
      <c r="Y48" s="26"/>
      <c r="Z48" s="25"/>
      <c r="AA48" s="25"/>
      <c r="AB48" s="26"/>
      <c r="AC48" s="27"/>
      <c r="AD48" s="1">
        <f>IF(T48=0,0,IF(T48&gt;U48,1,0))</f>
        <v>0</v>
      </c>
      <c r="AE48" s="1">
        <f>IF(T48=0,0,IF(T48&gt;U48,0,1))</f>
        <v>0</v>
      </c>
      <c r="AF48" s="1">
        <f>IF(V48=0,0,IF(V48&gt;W48,1,0))</f>
        <v>0</v>
      </c>
      <c r="AG48" s="1">
        <f>IF(V48=0,0,IF(V48&gt;W48,0,1))</f>
        <v>0</v>
      </c>
      <c r="AH48" s="1">
        <f>IF(X48=0,0,IF(X48&gt;Y48,1,0))</f>
        <v>0</v>
      </c>
      <c r="AI48" s="1">
        <f>IF(X48=0,0,IF(X48&gt;Y48,0,1))</f>
        <v>0</v>
      </c>
      <c r="AJ48" s="1">
        <f>IF(Z48=0,0,IF(Z48&gt;AA48,1,0))</f>
        <v>0</v>
      </c>
      <c r="AK48" s="1">
        <f>IF(Z48=0,0,IF(Z48&gt;AA48,0,1))</f>
        <v>0</v>
      </c>
      <c r="AL48" s="1">
        <f>IF(AB48=0,0,IF(AB48&gt;AC48,1,0))</f>
        <v>0</v>
      </c>
      <c r="AM48" s="1">
        <f>IF(AB48=0,0,IF(AB48&gt;AC48,0,1))</f>
        <v>0</v>
      </c>
      <c r="AN48" s="17">
        <f t="shared" si="5"/>
        <v>0</v>
      </c>
      <c r="AO48" s="17">
        <f t="shared" si="5"/>
        <v>0</v>
      </c>
      <c r="AP48" s="16" t="str">
        <f>IF(AN48=AO48,"",(IF(AN48&gt;AO48,1+AP47,0+AP47)))</f>
        <v/>
      </c>
      <c r="AQ48" s="16" t="str">
        <f>IF(AN48=AO48,"",(IF(AN48&gt;AO48,0+AQ47,1+AQ47)))</f>
        <v/>
      </c>
      <c r="AS48" s="1">
        <f>(IF(AN48&gt;AO48,P48,R48))</f>
        <v>0</v>
      </c>
      <c r="AU48" s="1">
        <f>(IF(AN48&lt;AO48,P48,R48))</f>
        <v>0</v>
      </c>
    </row>
    <row r="50" spans="1:48">
      <c r="A50" s="611" t="s">
        <v>19</v>
      </c>
      <c r="B50" s="611"/>
      <c r="C50" s="611"/>
      <c r="D50" s="611"/>
      <c r="E50" s="611"/>
      <c r="F50" s="611"/>
      <c r="G50" s="611"/>
      <c r="H50" s="611"/>
      <c r="I50" s="611"/>
      <c r="J50" s="611"/>
      <c r="K50" s="611"/>
      <c r="L50" s="611"/>
      <c r="M50" s="611"/>
      <c r="N50" s="611"/>
    </row>
    <row r="52" spans="1:48" ht="16">
      <c r="A52" s="609" t="e">
        <f>VLOOKUP(B53,#REF!,9,FALSE)</f>
        <v>#REF!</v>
      </c>
      <c r="B52" s="610"/>
      <c r="C52" s="610"/>
      <c r="D52" s="4" t="str">
        <f>MAX(AP53:AP57)&amp;"-"&amp;MAX(AQ53:AQ57)</f>
        <v>0-0</v>
      </c>
      <c r="E52" s="610" t="e">
        <f>VLOOKUP(F53,#REF!,9,FALSE)</f>
        <v>#REF!</v>
      </c>
      <c r="F52" s="610"/>
      <c r="G52" s="610"/>
      <c r="H52" s="5" t="s">
        <v>1</v>
      </c>
      <c r="I52" s="5" t="s">
        <v>2</v>
      </c>
      <c r="J52" s="5" t="s">
        <v>4</v>
      </c>
      <c r="K52" s="5" t="s">
        <v>0</v>
      </c>
      <c r="L52" s="5" t="s">
        <v>3</v>
      </c>
      <c r="M52" s="5" t="s">
        <v>9</v>
      </c>
      <c r="N52" s="6" t="s">
        <v>10</v>
      </c>
      <c r="O52" s="7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48" ht="16">
      <c r="A53" s="28" t="s">
        <v>5</v>
      </c>
      <c r="B53" s="9">
        <f>P53</f>
        <v>0</v>
      </c>
      <c r="C53" s="10" t="e">
        <f>IF(B53="","",VLOOKUP(B53,#REF!,8,FALSE))</f>
        <v>#REF!</v>
      </c>
      <c r="D53" s="11" t="s">
        <v>13</v>
      </c>
      <c r="E53" s="29" t="s">
        <v>7</v>
      </c>
      <c r="F53" s="9">
        <f>R53</f>
        <v>0</v>
      </c>
      <c r="G53" s="10" t="e">
        <f>IF(F53="","",VLOOKUP(F53,#REF!,8,FALSE))</f>
        <v>#REF!</v>
      </c>
      <c r="H53" s="13" t="str">
        <f>IF(T53="","",T53&amp;"-"&amp;U53)</f>
        <v/>
      </c>
      <c r="I53" s="13" t="str">
        <f>IF(U53="","",V53&amp;"-"&amp;W53)</f>
        <v/>
      </c>
      <c r="J53" s="13" t="str">
        <f>IF(V53="","",X53&amp;"-"&amp;Y53)</f>
        <v/>
      </c>
      <c r="K53" s="13" t="str">
        <f>IF(Z53="","",Z53&amp;"-"&amp;AA53)</f>
        <v/>
      </c>
      <c r="L53" s="13" t="str">
        <f>IF(AB53="","",AB53&amp;"-"&amp;AC53)</f>
        <v/>
      </c>
      <c r="M53" s="14" t="str">
        <f>IF(T53="","",AN53&amp;"-"&amp;AO53)</f>
        <v/>
      </c>
      <c r="N53" s="2" t="str">
        <f>IF(T53="","",AP53&amp;"-"&amp;AQ53)</f>
        <v/>
      </c>
      <c r="O53" s="7"/>
      <c r="P53" s="15"/>
      <c r="Q53" s="16"/>
      <c r="R53" s="16"/>
      <c r="S53" s="16"/>
      <c r="T53" s="17"/>
      <c r="U53" s="17"/>
      <c r="V53" s="16"/>
      <c r="W53" s="16"/>
      <c r="X53" s="17"/>
      <c r="Y53" s="17"/>
      <c r="Z53" s="16"/>
      <c r="AA53" s="16"/>
      <c r="AB53" s="17"/>
      <c r="AC53" s="18"/>
      <c r="AD53" s="1">
        <f>IF(T53=0,0,IF(T53&gt;U53,1,0))</f>
        <v>0</v>
      </c>
      <c r="AE53" s="1">
        <f>IF(T53=0,0,IF(T53&gt;U53,0,1))</f>
        <v>0</v>
      </c>
      <c r="AF53" s="1">
        <f>IF(V53=0,0,IF(V53&gt;W53,1,0))</f>
        <v>0</v>
      </c>
      <c r="AG53" s="1">
        <f>IF(V53=0,0,IF(V53&gt;W53,0,1))</f>
        <v>0</v>
      </c>
      <c r="AH53" s="1">
        <f>IF(X53=0,0,IF(X53&gt;Y53,1,0))</f>
        <v>0</v>
      </c>
      <c r="AI53" s="1">
        <f>IF(X53=0,0,IF(X53&gt;Y53,0,1))</f>
        <v>0</v>
      </c>
      <c r="AJ53" s="1">
        <f>IF(Z53=0,0,IF(Z53&gt;AA53,1,0))</f>
        <v>0</v>
      </c>
      <c r="AK53" s="1">
        <f>IF(Z53=0,0,IF(Z53&gt;AA53,0,1))</f>
        <v>0</v>
      </c>
      <c r="AL53" s="1">
        <f>IF(AB53=0,0,IF(AB53&gt;AC53,1,0))</f>
        <v>0</v>
      </c>
      <c r="AM53" s="1">
        <f>IF(AB53=0,0,IF(AB53&gt;AC53,0,1))</f>
        <v>0</v>
      </c>
      <c r="AN53" s="17">
        <f t="shared" ref="AN53:AO57" si="6">+AD53+AF53+AH53+AJ53+AL53</f>
        <v>0</v>
      </c>
      <c r="AO53" s="17">
        <f t="shared" si="6"/>
        <v>0</v>
      </c>
      <c r="AP53" s="16" t="str">
        <f>IF(AN53=AO53,"",(IF(AN53&gt;AO53,1,0)))</f>
        <v/>
      </c>
      <c r="AQ53" s="16" t="str">
        <f>IF(AN53=AO53,"",(IF(AN53&gt;AO53,0,1)))</f>
        <v/>
      </c>
      <c r="AS53" s="1">
        <f>(IF(AN53&gt;AO53,P53,R53))</f>
        <v>0</v>
      </c>
      <c r="AU53" s="1">
        <f>(IF(AN53&lt;AO53,P53,R53))</f>
        <v>0</v>
      </c>
    </row>
    <row r="54" spans="1:48" ht="16">
      <c r="A54" s="28" t="s">
        <v>6</v>
      </c>
      <c r="B54" s="9">
        <f>P54</f>
        <v>0</v>
      </c>
      <c r="C54" s="10" t="e">
        <f>IF(B54="","",VLOOKUP(B54,#REF!,8,FALSE))</f>
        <v>#REF!</v>
      </c>
      <c r="D54" s="11" t="s">
        <v>13</v>
      </c>
      <c r="E54" s="29" t="s">
        <v>8</v>
      </c>
      <c r="F54" s="9">
        <f>R54</f>
        <v>0</v>
      </c>
      <c r="G54" s="10" t="e">
        <f>IF(F54="","",VLOOKUP(F54,#REF!,8,FALSE))</f>
        <v>#REF!</v>
      </c>
      <c r="H54" s="13" t="str">
        <f>IF(T54="","",T54&amp;"-"&amp;U54)</f>
        <v/>
      </c>
      <c r="I54" s="13" t="str">
        <f>IF(U54="","",V54&amp;"-"&amp;W54)</f>
        <v/>
      </c>
      <c r="J54" s="13" t="str">
        <f>IF(V54="","",X54&amp;"-"&amp;Y54)</f>
        <v/>
      </c>
      <c r="K54" s="13" t="str">
        <f>IF(Z54="","",Z54&amp;"-"&amp;AA54)</f>
        <v/>
      </c>
      <c r="L54" s="13" t="str">
        <f>IF(AB54="","",AB54&amp;"-"&amp;AC54)</f>
        <v/>
      </c>
      <c r="M54" s="14" t="str">
        <f>IF(T54="","",AN54&amp;"-"&amp;AO54)</f>
        <v/>
      </c>
      <c r="N54" s="2" t="str">
        <f>IF(T54="","",AP54&amp;"-"&amp;AQ54)</f>
        <v/>
      </c>
      <c r="O54" s="7"/>
      <c r="P54" s="15"/>
      <c r="Q54" s="16"/>
      <c r="R54" s="16"/>
      <c r="S54" s="16"/>
      <c r="T54" s="17"/>
      <c r="U54" s="17"/>
      <c r="V54" s="16"/>
      <c r="W54" s="16"/>
      <c r="X54" s="17"/>
      <c r="Y54" s="17"/>
      <c r="Z54" s="16"/>
      <c r="AA54" s="16"/>
      <c r="AB54" s="17"/>
      <c r="AC54" s="18"/>
      <c r="AD54" s="1">
        <f>IF(T54=0,0,IF(T54&gt;U54,1,0))</f>
        <v>0</v>
      </c>
      <c r="AE54" s="1">
        <f>IF(T54=0,0,IF(T54&gt;U54,0,1))</f>
        <v>0</v>
      </c>
      <c r="AF54" s="1">
        <f>IF(V54=0,0,IF(V54&gt;W54,1,0))</f>
        <v>0</v>
      </c>
      <c r="AG54" s="1">
        <f>IF(V54=0,0,IF(V54&gt;W54,0,1))</f>
        <v>0</v>
      </c>
      <c r="AH54" s="1">
        <f>IF(X54=0,0,IF(X54&gt;Y54,1,0))</f>
        <v>0</v>
      </c>
      <c r="AI54" s="1">
        <f>IF(X54=0,0,IF(X54&gt;Y54,0,1))</f>
        <v>0</v>
      </c>
      <c r="AJ54" s="1">
        <f>IF(Z54=0,0,IF(Z54&gt;AA54,1,0))</f>
        <v>0</v>
      </c>
      <c r="AK54" s="1">
        <f>IF(Z54=0,0,IF(Z54&gt;AA54,0,1))</f>
        <v>0</v>
      </c>
      <c r="AL54" s="1">
        <f>IF(AB54=0,0,IF(AB54&gt;AC54,1,0))</f>
        <v>0</v>
      </c>
      <c r="AM54" s="1">
        <f>IF(AB54=0,0,IF(AB54&gt;AC54,0,1))</f>
        <v>0</v>
      </c>
      <c r="AN54" s="17">
        <f t="shared" si="6"/>
        <v>0</v>
      </c>
      <c r="AO54" s="17">
        <f t="shared" si="6"/>
        <v>0</v>
      </c>
      <c r="AP54" s="16" t="str">
        <f>IF(AN54=AO54,"",(IF(AN54&gt;AO54,1+AP53,0+AP53)))</f>
        <v/>
      </c>
      <c r="AQ54" s="16" t="str">
        <f>IF(AN54=AO54,"",(IF(AN54&gt;AO54,0+AQ53,1+AQ53)))</f>
        <v/>
      </c>
      <c r="AS54" s="1">
        <f>(IF(AN54&gt;AO54,P54,R54))</f>
        <v>0</v>
      </c>
      <c r="AU54" s="1">
        <f>(IF(AN54&lt;AO54,P54,R54))</f>
        <v>0</v>
      </c>
    </row>
    <row r="55" spans="1:48" ht="18" customHeight="1">
      <c r="A55" s="28" t="s">
        <v>14</v>
      </c>
      <c r="B55" s="33" t="str">
        <f>P55&amp;" "&amp;Q55</f>
        <v xml:space="preserve"> </v>
      </c>
      <c r="C55" s="30" t="e">
        <f>IF(B55="","",VLOOKUP(P55,#REF!,8,FALSE))&amp;" / "&amp;IF(B55="","",VLOOKUP(Q55,#REF!,8,FALSE))</f>
        <v>#REF!</v>
      </c>
      <c r="D55" s="11" t="s">
        <v>13</v>
      </c>
      <c r="E55" s="29" t="s">
        <v>15</v>
      </c>
      <c r="F55" s="33" t="str">
        <f>R55&amp;" "&amp;S55</f>
        <v xml:space="preserve"> </v>
      </c>
      <c r="G55" s="30" t="e">
        <f>IF(F55="","",VLOOKUP(R55,#REF!,8,FALSE))&amp;" / "&amp;IF(F55="","",VLOOKUP(S55,#REF!,8,FALSE))</f>
        <v>#REF!</v>
      </c>
      <c r="H55" s="13" t="str">
        <f>IF(T55="","",T55&amp;"-"&amp;U55)</f>
        <v/>
      </c>
      <c r="I55" s="13" t="str">
        <f>IF(U55="","",V55&amp;"-"&amp;W55)</f>
        <v/>
      </c>
      <c r="J55" s="13" t="str">
        <f>IF(V55="","",X55&amp;"-"&amp;Y55)</f>
        <v/>
      </c>
      <c r="K55" s="13" t="str">
        <f>IF(Z55="","",Z55&amp;"-"&amp;AA55)</f>
        <v/>
      </c>
      <c r="L55" s="13" t="str">
        <f>IF(AB55="","",AB55&amp;"-"&amp;AC55)</f>
        <v/>
      </c>
      <c r="M55" s="14" t="str">
        <f>IF(T55="","",AN55&amp;"-"&amp;AO55)</f>
        <v/>
      </c>
      <c r="N55" s="2" t="str">
        <f>IF(T55="","",AP55&amp;"-"&amp;AQ55)</f>
        <v/>
      </c>
      <c r="O55" s="7"/>
      <c r="P55" s="15"/>
      <c r="Q55" s="16"/>
      <c r="R55" s="16"/>
      <c r="S55" s="16"/>
      <c r="T55" s="17"/>
      <c r="U55" s="17"/>
      <c r="V55" s="16"/>
      <c r="W55" s="16"/>
      <c r="X55" s="17"/>
      <c r="Y55" s="17"/>
      <c r="Z55" s="16"/>
      <c r="AA55" s="16"/>
      <c r="AB55" s="17"/>
      <c r="AC55" s="18"/>
      <c r="AD55" s="1">
        <f>IF(T55=0,0,IF(T55&gt;U55,1,0))</f>
        <v>0</v>
      </c>
      <c r="AE55" s="1">
        <f>IF(T55=0,0,IF(T55&gt;U55,0,1))</f>
        <v>0</v>
      </c>
      <c r="AF55" s="1">
        <f>IF(V55=0,0,IF(V55&gt;W55,1,0))</f>
        <v>0</v>
      </c>
      <c r="AG55" s="1">
        <f>IF(V55=0,0,IF(V55&gt;W55,0,1))</f>
        <v>0</v>
      </c>
      <c r="AH55" s="1">
        <f>IF(X55=0,0,IF(X55&gt;Y55,1,0))</f>
        <v>0</v>
      </c>
      <c r="AI55" s="1">
        <f>IF(X55=0,0,IF(X55&gt;Y55,0,1))</f>
        <v>0</v>
      </c>
      <c r="AJ55" s="1">
        <f>IF(Z55=0,0,IF(Z55&gt;AA55,1,0))</f>
        <v>0</v>
      </c>
      <c r="AK55" s="1">
        <f>IF(Z55=0,0,IF(Z55&gt;AA55,0,1))</f>
        <v>0</v>
      </c>
      <c r="AL55" s="1">
        <f>IF(AB55=0,0,IF(AB55&gt;AC55,1,0))</f>
        <v>0</v>
      </c>
      <c r="AM55" s="1">
        <f>IF(AB55=0,0,IF(AB55&gt;AC55,0,1))</f>
        <v>0</v>
      </c>
      <c r="AN55" s="17">
        <f t="shared" si="6"/>
        <v>0</v>
      </c>
      <c r="AO55" s="17">
        <f t="shared" si="6"/>
        <v>0</v>
      </c>
      <c r="AP55" s="16" t="str">
        <f>IF(AN55=AO55,"",(IF(AN55&gt;AO55,1+AP54,0+AP54)))</f>
        <v/>
      </c>
      <c r="AQ55" s="16" t="str">
        <f>IF(AN55=AO55,"",(IF(AN55&gt;AO55,0+AQ54,1+AQ54)))</f>
        <v/>
      </c>
      <c r="AS55" s="1">
        <f>(IF(AN55&gt;AO55,P55,R55))</f>
        <v>0</v>
      </c>
      <c r="AT55" s="1">
        <f>(IF(AN55&gt;AO55,Q55,S55))</f>
        <v>0</v>
      </c>
      <c r="AU55" s="1">
        <f>(IF(AN55&lt;AO55,P55,R55))</f>
        <v>0</v>
      </c>
      <c r="AV55" s="1">
        <f>(IF(AN55&lt;AO55,Q55,S55))</f>
        <v>0</v>
      </c>
    </row>
    <row r="56" spans="1:48" ht="16">
      <c r="A56" s="28" t="s">
        <v>5</v>
      </c>
      <c r="B56" s="9" t="str">
        <f>IF(P56="","",P56)</f>
        <v/>
      </c>
      <c r="C56" s="10" t="str">
        <f>IF(B56="","",VLOOKUP(B56,#REF!,8,FALSE))</f>
        <v/>
      </c>
      <c r="D56" s="11" t="s">
        <v>13</v>
      </c>
      <c r="E56" s="29" t="s">
        <v>8</v>
      </c>
      <c r="F56" s="9" t="str">
        <f>IF(R56="","",R56)</f>
        <v/>
      </c>
      <c r="G56" s="10" t="str">
        <f>IF(F56="","",VLOOKUP(F56,#REF!,8,FALSE))</f>
        <v/>
      </c>
      <c r="H56" s="13" t="str">
        <f>IF(T56="","",T56&amp;"-"&amp;U56)</f>
        <v/>
      </c>
      <c r="I56" s="13" t="str">
        <f>IF(U56="","",V56&amp;"-"&amp;W56)</f>
        <v/>
      </c>
      <c r="J56" s="12" t="str">
        <f>IF(V56="","",X56&amp;"-"&amp;Y56)</f>
        <v/>
      </c>
      <c r="K56" s="12" t="str">
        <f>IF(Z56="","",Z56&amp;"-"&amp;AA56)</f>
        <v/>
      </c>
      <c r="L56" s="12" t="str">
        <f>IF(AB56="","",AB56&amp;"-"&amp;AC56)</f>
        <v/>
      </c>
      <c r="M56" s="14" t="str">
        <f>IF(T56="","",AN56&amp;"-"&amp;AO56)</f>
        <v/>
      </c>
      <c r="N56" s="2" t="str">
        <f>IF(T56="","",AP56&amp;"-"&amp;AQ56)</f>
        <v/>
      </c>
      <c r="O56" s="7"/>
      <c r="P56" s="15"/>
      <c r="Q56" s="16"/>
      <c r="R56" s="16"/>
      <c r="S56" s="16"/>
      <c r="T56" s="17"/>
      <c r="U56" s="17"/>
      <c r="V56" s="16"/>
      <c r="W56" s="16"/>
      <c r="X56" s="17"/>
      <c r="Y56" s="17"/>
      <c r="Z56" s="16"/>
      <c r="AA56" s="16"/>
      <c r="AB56" s="17"/>
      <c r="AC56" s="18"/>
      <c r="AD56" s="1">
        <f>IF(T56=0,0,IF(T56&gt;U56,1,0))</f>
        <v>0</v>
      </c>
      <c r="AE56" s="1">
        <f>IF(T56=0,0,IF(T56&gt;U56,0,1))</f>
        <v>0</v>
      </c>
      <c r="AF56" s="1">
        <f>IF(V56=0,0,IF(V56&gt;W56,1,0))</f>
        <v>0</v>
      </c>
      <c r="AG56" s="1">
        <f>IF(V56=0,0,IF(V56&gt;W56,0,1))</f>
        <v>0</v>
      </c>
      <c r="AH56" s="1">
        <f>IF(X56=0,0,IF(X56&gt;Y56,1,0))</f>
        <v>0</v>
      </c>
      <c r="AI56" s="1">
        <f>IF(X56=0,0,IF(X56&gt;Y56,0,1))</f>
        <v>0</v>
      </c>
      <c r="AJ56" s="1">
        <f>IF(Z56=0,0,IF(Z56&gt;AA56,1,0))</f>
        <v>0</v>
      </c>
      <c r="AK56" s="1">
        <f>IF(Z56=0,0,IF(Z56&gt;AA56,0,1))</f>
        <v>0</v>
      </c>
      <c r="AL56" s="1">
        <f>IF(AB56=0,0,IF(AB56&gt;AC56,1,0))</f>
        <v>0</v>
      </c>
      <c r="AM56" s="1">
        <f>IF(AB56=0,0,IF(AB56&gt;AC56,0,1))</f>
        <v>0</v>
      </c>
      <c r="AN56" s="17">
        <f t="shared" si="6"/>
        <v>0</v>
      </c>
      <c r="AO56" s="17">
        <f t="shared" si="6"/>
        <v>0</v>
      </c>
      <c r="AP56" s="16" t="str">
        <f>IF(AN56=AO56,"",(IF(AN56&gt;AO56,1+AP55,0+AP55)))</f>
        <v/>
      </c>
      <c r="AQ56" s="16" t="str">
        <f>IF(AN56=AO56,"",(IF(AN56&gt;AO56,0+AQ55,1+AQ55)))</f>
        <v/>
      </c>
      <c r="AS56" s="1">
        <f>(IF(AN56&gt;AO56,P56,R56))</f>
        <v>0</v>
      </c>
      <c r="AU56" s="1">
        <f>(IF(AN56&lt;AO56,P56,R56))</f>
        <v>0</v>
      </c>
    </row>
    <row r="57" spans="1:48" ht="16">
      <c r="A57" s="31" t="s">
        <v>6</v>
      </c>
      <c r="B57" s="19" t="str">
        <f>IF(P57="","",P57)</f>
        <v/>
      </c>
      <c r="C57" s="20" t="str">
        <f>IF(B57="","",VLOOKUP(B57,#REF!,8,FALSE))</f>
        <v/>
      </c>
      <c r="D57" s="21" t="s">
        <v>13</v>
      </c>
      <c r="E57" s="32" t="s">
        <v>7</v>
      </c>
      <c r="F57" s="19" t="str">
        <f>IF(R57="","",R57)</f>
        <v/>
      </c>
      <c r="G57" s="20" t="str">
        <f>IF(F57="","",VLOOKUP(F57,#REF!,8,FALSE))</f>
        <v/>
      </c>
      <c r="H57" s="22" t="str">
        <f>IF(T57="","",T57&amp;"-"&amp;U57)</f>
        <v/>
      </c>
      <c r="I57" s="22" t="str">
        <f>IF(U57="","",V57&amp;"-"&amp;W57)</f>
        <v/>
      </c>
      <c r="J57" s="22" t="str">
        <f>IF(V57="","",X57&amp;"-"&amp;Y57)</f>
        <v/>
      </c>
      <c r="K57" s="22" t="str">
        <f>IF(Z57="","",Z57&amp;"-"&amp;AA57)</f>
        <v/>
      </c>
      <c r="L57" s="22" t="str">
        <f>IF(AB57="","",AB57&amp;"-"&amp;AC57)</f>
        <v/>
      </c>
      <c r="M57" s="23" t="str">
        <f>IF(T57="","",AN57&amp;"-"&amp;AO57)</f>
        <v/>
      </c>
      <c r="N57" s="3" t="str">
        <f>IF(T57="","",AP57&amp;"-"&amp;AQ57)</f>
        <v/>
      </c>
      <c r="O57" s="7"/>
      <c r="P57" s="24"/>
      <c r="Q57" s="25"/>
      <c r="R57" s="25"/>
      <c r="S57" s="25"/>
      <c r="T57" s="26"/>
      <c r="U57" s="26"/>
      <c r="V57" s="25"/>
      <c r="W57" s="25"/>
      <c r="X57" s="26"/>
      <c r="Y57" s="26"/>
      <c r="Z57" s="25"/>
      <c r="AA57" s="25"/>
      <c r="AB57" s="26"/>
      <c r="AC57" s="27"/>
      <c r="AD57" s="1">
        <f>IF(T57=0,0,IF(T57&gt;U57,1,0))</f>
        <v>0</v>
      </c>
      <c r="AE57" s="1">
        <f>IF(T57=0,0,IF(T57&gt;U57,0,1))</f>
        <v>0</v>
      </c>
      <c r="AF57" s="1">
        <f>IF(V57=0,0,IF(V57&gt;W57,1,0))</f>
        <v>0</v>
      </c>
      <c r="AG57" s="1">
        <f>IF(V57=0,0,IF(V57&gt;W57,0,1))</f>
        <v>0</v>
      </c>
      <c r="AH57" s="1">
        <f>IF(X57=0,0,IF(X57&gt;Y57,1,0))</f>
        <v>0</v>
      </c>
      <c r="AI57" s="1">
        <f>IF(X57=0,0,IF(X57&gt;Y57,0,1))</f>
        <v>0</v>
      </c>
      <c r="AJ57" s="1">
        <f>IF(Z57=0,0,IF(Z57&gt;AA57,1,0))</f>
        <v>0</v>
      </c>
      <c r="AK57" s="1">
        <f>IF(Z57=0,0,IF(Z57&gt;AA57,0,1))</f>
        <v>0</v>
      </c>
      <c r="AL57" s="1">
        <f>IF(AB57=0,0,IF(AB57&gt;AC57,1,0))</f>
        <v>0</v>
      </c>
      <c r="AM57" s="1">
        <f>IF(AB57=0,0,IF(AB57&gt;AC57,0,1))</f>
        <v>0</v>
      </c>
      <c r="AN57" s="17">
        <f t="shared" si="6"/>
        <v>0</v>
      </c>
      <c r="AO57" s="17">
        <f t="shared" si="6"/>
        <v>0</v>
      </c>
      <c r="AP57" s="16" t="str">
        <f>IF(AN57=AO57,"",(IF(AN57&gt;AO57,1+AP56,0+AP56)))</f>
        <v/>
      </c>
      <c r="AQ57" s="16" t="str">
        <f>IF(AN57=AO57,"",(IF(AN57&gt;AO57,0+AQ56,1+AQ56)))</f>
        <v/>
      </c>
      <c r="AS57" s="1">
        <f>(IF(AN57&gt;AO57,P57,R57))</f>
        <v>0</v>
      </c>
      <c r="AU57" s="1">
        <f>(IF(AN57&lt;AO57,P57,R57))</f>
        <v>0</v>
      </c>
    </row>
    <row r="59" spans="1:48" ht="16">
      <c r="A59" s="609" t="e">
        <f>VLOOKUP(B60,#REF!,9,FALSE)</f>
        <v>#REF!</v>
      </c>
      <c r="B59" s="610"/>
      <c r="C59" s="610"/>
      <c r="D59" s="4" t="str">
        <f>MAX(AP60:AP64)&amp;"-"&amp;MAX(AQ60:AQ64)</f>
        <v>0-0</v>
      </c>
      <c r="E59" s="610" t="e">
        <f>VLOOKUP(F60,#REF!,9,FALSE)</f>
        <v>#REF!</v>
      </c>
      <c r="F59" s="610"/>
      <c r="G59" s="610"/>
      <c r="H59" s="5" t="s">
        <v>1</v>
      </c>
      <c r="I59" s="5" t="s">
        <v>2</v>
      </c>
      <c r="J59" s="5" t="s">
        <v>4</v>
      </c>
      <c r="K59" s="5" t="s">
        <v>0</v>
      </c>
      <c r="L59" s="5" t="s">
        <v>3</v>
      </c>
      <c r="M59" s="5" t="s">
        <v>9</v>
      </c>
      <c r="N59" s="6" t="s">
        <v>10</v>
      </c>
      <c r="O59" s="7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48" ht="16">
      <c r="A60" s="28" t="s">
        <v>5</v>
      </c>
      <c r="B60" s="9">
        <f>P60</f>
        <v>0</v>
      </c>
      <c r="C60" s="10" t="e">
        <f>IF(B60="","",VLOOKUP(B60,#REF!,8,FALSE))</f>
        <v>#REF!</v>
      </c>
      <c r="D60" s="11" t="s">
        <v>13</v>
      </c>
      <c r="E60" s="29" t="s">
        <v>7</v>
      </c>
      <c r="F60" s="9">
        <f>R60</f>
        <v>0</v>
      </c>
      <c r="G60" s="10" t="e">
        <f>IF(F60="","",VLOOKUP(F60,#REF!,8,FALSE))</f>
        <v>#REF!</v>
      </c>
      <c r="H60" s="13" t="str">
        <f>IF(T60="","",T60&amp;"-"&amp;U60)</f>
        <v/>
      </c>
      <c r="I60" s="13" t="str">
        <f>IF(U60="","",V60&amp;"-"&amp;W60)</f>
        <v/>
      </c>
      <c r="J60" s="13" t="str">
        <f>IF(V60="","",X60&amp;"-"&amp;Y60)</f>
        <v/>
      </c>
      <c r="K60" s="13" t="str">
        <f>IF(Z60="","",Z60&amp;"-"&amp;AA60)</f>
        <v/>
      </c>
      <c r="L60" s="13" t="str">
        <f>IF(AB60="","",AB60&amp;"-"&amp;AC60)</f>
        <v/>
      </c>
      <c r="M60" s="14" t="str">
        <f>IF(T60="","",AN60&amp;"-"&amp;AO60)</f>
        <v/>
      </c>
      <c r="N60" s="2" t="str">
        <f>IF(T60="","",AP60&amp;"-"&amp;AQ60)</f>
        <v/>
      </c>
      <c r="O60" s="7"/>
      <c r="P60" s="15"/>
      <c r="Q60" s="16"/>
      <c r="R60" s="16"/>
      <c r="S60" s="16"/>
      <c r="T60" s="17"/>
      <c r="U60" s="17"/>
      <c r="V60" s="16"/>
      <c r="W60" s="16"/>
      <c r="X60" s="17"/>
      <c r="Y60" s="17"/>
      <c r="Z60" s="16"/>
      <c r="AA60" s="16"/>
      <c r="AB60" s="17"/>
      <c r="AC60" s="18"/>
      <c r="AD60" s="1">
        <f>IF(T60=0,0,IF(T60&gt;U60,1,0))</f>
        <v>0</v>
      </c>
      <c r="AE60" s="1">
        <f>IF(T60=0,0,IF(T60&gt;U60,0,1))</f>
        <v>0</v>
      </c>
      <c r="AF60" s="1">
        <f>IF(V60=0,0,IF(V60&gt;W60,1,0))</f>
        <v>0</v>
      </c>
      <c r="AG60" s="1">
        <f>IF(V60=0,0,IF(V60&gt;W60,0,1))</f>
        <v>0</v>
      </c>
      <c r="AH60" s="1">
        <f>IF(X60=0,0,IF(X60&gt;Y60,1,0))</f>
        <v>0</v>
      </c>
      <c r="AI60" s="1">
        <f>IF(X60=0,0,IF(X60&gt;Y60,0,1))</f>
        <v>0</v>
      </c>
      <c r="AJ60" s="1">
        <f>IF(Z60=0,0,IF(Z60&gt;AA60,1,0))</f>
        <v>0</v>
      </c>
      <c r="AK60" s="1">
        <f>IF(Z60=0,0,IF(Z60&gt;AA60,0,1))</f>
        <v>0</v>
      </c>
      <c r="AL60" s="1">
        <f>IF(AB60=0,0,IF(AB60&gt;AC60,1,0))</f>
        <v>0</v>
      </c>
      <c r="AM60" s="1">
        <f>IF(AB60=0,0,IF(AB60&gt;AC60,0,1))</f>
        <v>0</v>
      </c>
      <c r="AN60" s="17">
        <f t="shared" ref="AN60:AO64" si="7">+AD60+AF60+AH60+AJ60+AL60</f>
        <v>0</v>
      </c>
      <c r="AO60" s="17">
        <f t="shared" si="7"/>
        <v>0</v>
      </c>
      <c r="AP60" s="16" t="str">
        <f>IF(AN60=AO60,"",(IF(AN60&gt;AO60,1,0)))</f>
        <v/>
      </c>
      <c r="AQ60" s="16" t="str">
        <f>IF(AN60=AO60,"",(IF(AN60&gt;AO60,0,1)))</f>
        <v/>
      </c>
      <c r="AS60" s="1">
        <f>(IF(AN60&gt;AO60,P60,R60))</f>
        <v>0</v>
      </c>
      <c r="AU60" s="1">
        <f>(IF(AN60&lt;AO60,P60,R60))</f>
        <v>0</v>
      </c>
    </row>
    <row r="61" spans="1:48" ht="16">
      <c r="A61" s="28" t="s">
        <v>6</v>
      </c>
      <c r="B61" s="9">
        <f>P61</f>
        <v>0</v>
      </c>
      <c r="C61" s="10" t="e">
        <f>IF(B61="","",VLOOKUP(B61,#REF!,8,FALSE))</f>
        <v>#REF!</v>
      </c>
      <c r="D61" s="11" t="s">
        <v>13</v>
      </c>
      <c r="E61" s="29" t="s">
        <v>8</v>
      </c>
      <c r="F61" s="9">
        <f>R61</f>
        <v>0</v>
      </c>
      <c r="G61" s="10" t="e">
        <f>IF(F61="","",VLOOKUP(F61,#REF!,8,FALSE))</f>
        <v>#REF!</v>
      </c>
      <c r="H61" s="13" t="str">
        <f>IF(T61="","",T61&amp;"-"&amp;U61)</f>
        <v/>
      </c>
      <c r="I61" s="13" t="str">
        <f>IF(U61="","",V61&amp;"-"&amp;W61)</f>
        <v/>
      </c>
      <c r="J61" s="13" t="str">
        <f>IF(V61="","",X61&amp;"-"&amp;Y61)</f>
        <v/>
      </c>
      <c r="K61" s="13" t="str">
        <f>IF(Z61="","",Z61&amp;"-"&amp;AA61)</f>
        <v/>
      </c>
      <c r="L61" s="13" t="str">
        <f>IF(AB61="","",AB61&amp;"-"&amp;AC61)</f>
        <v/>
      </c>
      <c r="M61" s="14" t="str">
        <f>IF(T61="","",AN61&amp;"-"&amp;AO61)</f>
        <v/>
      </c>
      <c r="N61" s="2" t="str">
        <f>IF(T61="","",AP61&amp;"-"&amp;AQ61)</f>
        <v/>
      </c>
      <c r="O61" s="7"/>
      <c r="P61" s="15"/>
      <c r="Q61" s="16"/>
      <c r="R61" s="16"/>
      <c r="S61" s="16"/>
      <c r="T61" s="17"/>
      <c r="U61" s="17"/>
      <c r="V61" s="16"/>
      <c r="W61" s="16"/>
      <c r="X61" s="17"/>
      <c r="Y61" s="17"/>
      <c r="Z61" s="16"/>
      <c r="AA61" s="16"/>
      <c r="AB61" s="17"/>
      <c r="AC61" s="18"/>
      <c r="AD61" s="1">
        <f>IF(T61=0,0,IF(T61&gt;U61,1,0))</f>
        <v>0</v>
      </c>
      <c r="AE61" s="1">
        <f>IF(T61=0,0,IF(T61&gt;U61,0,1))</f>
        <v>0</v>
      </c>
      <c r="AF61" s="1">
        <f>IF(V61=0,0,IF(V61&gt;W61,1,0))</f>
        <v>0</v>
      </c>
      <c r="AG61" s="1">
        <f>IF(V61=0,0,IF(V61&gt;W61,0,1))</f>
        <v>0</v>
      </c>
      <c r="AH61" s="1">
        <f>IF(X61=0,0,IF(X61&gt;Y61,1,0))</f>
        <v>0</v>
      </c>
      <c r="AI61" s="1">
        <f>IF(X61=0,0,IF(X61&gt;Y61,0,1))</f>
        <v>0</v>
      </c>
      <c r="AJ61" s="1">
        <f>IF(Z61=0,0,IF(Z61&gt;AA61,1,0))</f>
        <v>0</v>
      </c>
      <c r="AK61" s="1">
        <f>IF(Z61=0,0,IF(Z61&gt;AA61,0,1))</f>
        <v>0</v>
      </c>
      <c r="AL61" s="1">
        <f>IF(AB61=0,0,IF(AB61&gt;AC61,1,0))</f>
        <v>0</v>
      </c>
      <c r="AM61" s="1">
        <f>IF(AB61=0,0,IF(AB61&gt;AC61,0,1))</f>
        <v>0</v>
      </c>
      <c r="AN61" s="17">
        <f t="shared" si="7"/>
        <v>0</v>
      </c>
      <c r="AO61" s="17">
        <f t="shared" si="7"/>
        <v>0</v>
      </c>
      <c r="AP61" s="16" t="str">
        <f>IF(AN61=AO61,"",(IF(AN61&gt;AO61,1+AP60,0+AP60)))</f>
        <v/>
      </c>
      <c r="AQ61" s="16" t="str">
        <f>IF(AN61=AO61,"",(IF(AN61&gt;AO61,0+AQ60,1+AQ60)))</f>
        <v/>
      </c>
      <c r="AS61" s="1">
        <f>(IF(AN61&gt;AO61,P61,R61))</f>
        <v>0</v>
      </c>
      <c r="AU61" s="1">
        <f>(IF(AN61&lt;AO61,P61,R61))</f>
        <v>0</v>
      </c>
    </row>
    <row r="62" spans="1:48" ht="18" customHeight="1">
      <c r="A62" s="28" t="s">
        <v>14</v>
      </c>
      <c r="B62" s="33" t="str">
        <f>P62&amp;" "&amp;Q62</f>
        <v xml:space="preserve"> </v>
      </c>
      <c r="C62" s="30" t="e">
        <f>IF(B62="","",VLOOKUP(P62,#REF!,8,FALSE))&amp;" / "&amp;IF(B62="","",VLOOKUP(Q62,#REF!,8,FALSE))</f>
        <v>#REF!</v>
      </c>
      <c r="D62" s="11" t="s">
        <v>13</v>
      </c>
      <c r="E62" s="29" t="s">
        <v>15</v>
      </c>
      <c r="F62" s="33" t="str">
        <f>R62&amp;" "&amp;S62</f>
        <v xml:space="preserve"> </v>
      </c>
      <c r="G62" s="30" t="e">
        <f>IF(F62="","",VLOOKUP(R62,#REF!,8,FALSE))&amp;" / "&amp;IF(F62="","",VLOOKUP(S62,#REF!,8,FALSE))</f>
        <v>#REF!</v>
      </c>
      <c r="H62" s="13" t="str">
        <f>IF(T62="","",T62&amp;"-"&amp;U62)</f>
        <v/>
      </c>
      <c r="I62" s="13" t="str">
        <f>IF(U62="","",V62&amp;"-"&amp;W62)</f>
        <v/>
      </c>
      <c r="J62" s="13" t="str">
        <f>IF(V62="","",X62&amp;"-"&amp;Y62)</f>
        <v/>
      </c>
      <c r="K62" s="13" t="str">
        <f>IF(Z62="","",Z62&amp;"-"&amp;AA62)</f>
        <v/>
      </c>
      <c r="L62" s="13" t="str">
        <f>IF(AB62="","",AB62&amp;"-"&amp;AC62)</f>
        <v/>
      </c>
      <c r="M62" s="14" t="str">
        <f>IF(T62="","",AN62&amp;"-"&amp;AO62)</f>
        <v/>
      </c>
      <c r="N62" s="2" t="str">
        <f>IF(T62="","",AP62&amp;"-"&amp;AQ62)</f>
        <v/>
      </c>
      <c r="O62" s="7"/>
      <c r="P62" s="15"/>
      <c r="Q62" s="16"/>
      <c r="R62" s="16"/>
      <c r="S62" s="16"/>
      <c r="T62" s="17"/>
      <c r="U62" s="17"/>
      <c r="V62" s="16"/>
      <c r="W62" s="16"/>
      <c r="X62" s="17"/>
      <c r="Y62" s="17"/>
      <c r="Z62" s="16"/>
      <c r="AA62" s="16"/>
      <c r="AB62" s="17"/>
      <c r="AC62" s="18"/>
      <c r="AD62" s="1">
        <f>IF(T62=0,0,IF(T62&gt;U62,1,0))</f>
        <v>0</v>
      </c>
      <c r="AE62" s="1">
        <f>IF(T62=0,0,IF(T62&gt;U62,0,1))</f>
        <v>0</v>
      </c>
      <c r="AF62" s="1">
        <f>IF(V62=0,0,IF(V62&gt;W62,1,0))</f>
        <v>0</v>
      </c>
      <c r="AG62" s="1">
        <f>IF(V62=0,0,IF(V62&gt;W62,0,1))</f>
        <v>0</v>
      </c>
      <c r="AH62" s="1">
        <f>IF(X62=0,0,IF(X62&gt;Y62,1,0))</f>
        <v>0</v>
      </c>
      <c r="AI62" s="1">
        <f>IF(X62=0,0,IF(X62&gt;Y62,0,1))</f>
        <v>0</v>
      </c>
      <c r="AJ62" s="1">
        <f>IF(Z62=0,0,IF(Z62&gt;AA62,1,0))</f>
        <v>0</v>
      </c>
      <c r="AK62" s="1">
        <f>IF(Z62=0,0,IF(Z62&gt;AA62,0,1))</f>
        <v>0</v>
      </c>
      <c r="AL62" s="1">
        <f>IF(AB62=0,0,IF(AB62&gt;AC62,1,0))</f>
        <v>0</v>
      </c>
      <c r="AM62" s="1">
        <f>IF(AB62=0,0,IF(AB62&gt;AC62,0,1))</f>
        <v>0</v>
      </c>
      <c r="AN62" s="17">
        <f t="shared" si="7"/>
        <v>0</v>
      </c>
      <c r="AO62" s="17">
        <f t="shared" si="7"/>
        <v>0</v>
      </c>
      <c r="AP62" s="16" t="str">
        <f>IF(AN62=AO62,"",(IF(AN62&gt;AO62,1+AP61,0+AP61)))</f>
        <v/>
      </c>
      <c r="AQ62" s="16" t="str">
        <f>IF(AN62=AO62,"",(IF(AN62&gt;AO62,0+AQ61,1+AQ61)))</f>
        <v/>
      </c>
      <c r="AS62" s="1">
        <f>(IF(AN62&gt;AO62,P62,R62))</f>
        <v>0</v>
      </c>
      <c r="AT62" s="1">
        <f>(IF(AN62&gt;AO62,Q62,S62))</f>
        <v>0</v>
      </c>
      <c r="AU62" s="1">
        <f>(IF(AN62&lt;AO62,P62,R62))</f>
        <v>0</v>
      </c>
      <c r="AV62" s="1">
        <f>(IF(AN62&lt;AO62,Q62,S62))</f>
        <v>0</v>
      </c>
    </row>
    <row r="63" spans="1:48" ht="16">
      <c r="A63" s="28" t="s">
        <v>5</v>
      </c>
      <c r="B63" s="9" t="str">
        <f>IF(P63="","",P63)</f>
        <v/>
      </c>
      <c r="C63" s="10" t="str">
        <f>IF(B63="","",VLOOKUP(B63,#REF!,8,FALSE))</f>
        <v/>
      </c>
      <c r="D63" s="11" t="s">
        <v>13</v>
      </c>
      <c r="E63" s="29" t="s">
        <v>8</v>
      </c>
      <c r="F63" s="9" t="str">
        <f>IF(R63="","",R63)</f>
        <v/>
      </c>
      <c r="G63" s="10" t="str">
        <f>IF(F63="","",VLOOKUP(F63,#REF!,8,FALSE))</f>
        <v/>
      </c>
      <c r="H63" s="13" t="str">
        <f>IF(T63="","",T63&amp;"-"&amp;U63)</f>
        <v/>
      </c>
      <c r="I63" s="13" t="str">
        <f>IF(U63="","",V63&amp;"-"&amp;W63)</f>
        <v/>
      </c>
      <c r="J63" s="12" t="str">
        <f>IF(V63="","",X63&amp;"-"&amp;Y63)</f>
        <v/>
      </c>
      <c r="K63" s="12" t="str">
        <f>IF(Z63="","",Z63&amp;"-"&amp;AA63)</f>
        <v/>
      </c>
      <c r="L63" s="12" t="str">
        <f>IF(AB63="","",AB63&amp;"-"&amp;AC63)</f>
        <v/>
      </c>
      <c r="M63" s="14" t="str">
        <f>IF(T63="","",AN63&amp;"-"&amp;AO63)</f>
        <v/>
      </c>
      <c r="N63" s="2" t="str">
        <f>IF(T63="","",AP63&amp;"-"&amp;AQ63)</f>
        <v/>
      </c>
      <c r="O63" s="7"/>
      <c r="P63" s="15"/>
      <c r="Q63" s="16"/>
      <c r="R63" s="16"/>
      <c r="S63" s="16"/>
      <c r="T63" s="17"/>
      <c r="U63" s="17"/>
      <c r="V63" s="16"/>
      <c r="W63" s="16"/>
      <c r="X63" s="17"/>
      <c r="Y63" s="17"/>
      <c r="Z63" s="16"/>
      <c r="AA63" s="16"/>
      <c r="AB63" s="17"/>
      <c r="AC63" s="18"/>
      <c r="AD63" s="1">
        <f>IF(T63=0,0,IF(T63&gt;U63,1,0))</f>
        <v>0</v>
      </c>
      <c r="AE63" s="1">
        <f>IF(T63=0,0,IF(T63&gt;U63,0,1))</f>
        <v>0</v>
      </c>
      <c r="AF63" s="1">
        <f>IF(V63=0,0,IF(V63&gt;W63,1,0))</f>
        <v>0</v>
      </c>
      <c r="AG63" s="1">
        <f>IF(V63=0,0,IF(V63&gt;W63,0,1))</f>
        <v>0</v>
      </c>
      <c r="AH63" s="1">
        <f>IF(X63=0,0,IF(X63&gt;Y63,1,0))</f>
        <v>0</v>
      </c>
      <c r="AI63" s="1">
        <f>IF(X63=0,0,IF(X63&gt;Y63,0,1))</f>
        <v>0</v>
      </c>
      <c r="AJ63" s="1">
        <f>IF(Z63=0,0,IF(Z63&gt;AA63,1,0))</f>
        <v>0</v>
      </c>
      <c r="AK63" s="1">
        <f>IF(Z63=0,0,IF(Z63&gt;AA63,0,1))</f>
        <v>0</v>
      </c>
      <c r="AL63" s="1">
        <f>IF(AB63=0,0,IF(AB63&gt;AC63,1,0))</f>
        <v>0</v>
      </c>
      <c r="AM63" s="1">
        <f>IF(AB63=0,0,IF(AB63&gt;AC63,0,1))</f>
        <v>0</v>
      </c>
      <c r="AN63" s="17">
        <f t="shared" si="7"/>
        <v>0</v>
      </c>
      <c r="AO63" s="17">
        <f t="shared" si="7"/>
        <v>0</v>
      </c>
      <c r="AP63" s="16" t="str">
        <f>IF(AN63=AO63,"",(IF(AN63&gt;AO63,1+AP62,0+AP62)))</f>
        <v/>
      </c>
      <c r="AQ63" s="16" t="str">
        <f>IF(AN63=AO63,"",(IF(AN63&gt;AO63,0+AQ62,1+AQ62)))</f>
        <v/>
      </c>
      <c r="AS63" s="1">
        <f>(IF(AN63&gt;AO63,P63,R63))</f>
        <v>0</v>
      </c>
      <c r="AU63" s="1">
        <f>(IF(AN63&lt;AO63,P63,R63))</f>
        <v>0</v>
      </c>
    </row>
    <row r="64" spans="1:48" ht="16">
      <c r="A64" s="31" t="s">
        <v>6</v>
      </c>
      <c r="B64" s="19" t="str">
        <f>IF(P64="","",P64)</f>
        <v/>
      </c>
      <c r="C64" s="20" t="str">
        <f>IF(B64="","",VLOOKUP(B64,#REF!,8,FALSE))</f>
        <v/>
      </c>
      <c r="D64" s="21" t="s">
        <v>13</v>
      </c>
      <c r="E64" s="32" t="s">
        <v>7</v>
      </c>
      <c r="F64" s="19" t="str">
        <f>IF(R64="","",R64)</f>
        <v/>
      </c>
      <c r="G64" s="20" t="str">
        <f>IF(F64="","",VLOOKUP(F64,#REF!,8,FALSE))</f>
        <v/>
      </c>
      <c r="H64" s="22" t="str">
        <f>IF(T64="","",T64&amp;"-"&amp;U64)</f>
        <v/>
      </c>
      <c r="I64" s="22" t="str">
        <f>IF(U64="","",V64&amp;"-"&amp;W64)</f>
        <v/>
      </c>
      <c r="J64" s="22" t="str">
        <f>IF(V64="","",X64&amp;"-"&amp;Y64)</f>
        <v/>
      </c>
      <c r="K64" s="22" t="str">
        <f>IF(Z64="","",Z64&amp;"-"&amp;AA64)</f>
        <v/>
      </c>
      <c r="L64" s="22" t="str">
        <f>IF(AB64="","",AB64&amp;"-"&amp;AC64)</f>
        <v/>
      </c>
      <c r="M64" s="23" t="str">
        <f>IF(T64="","",AN64&amp;"-"&amp;AO64)</f>
        <v/>
      </c>
      <c r="N64" s="3" t="str">
        <f>IF(T64="","",AP64&amp;"-"&amp;AQ64)</f>
        <v/>
      </c>
      <c r="O64" s="7"/>
      <c r="P64" s="24"/>
      <c r="Q64" s="25"/>
      <c r="R64" s="25"/>
      <c r="S64" s="25"/>
      <c r="T64" s="26"/>
      <c r="U64" s="26"/>
      <c r="V64" s="25"/>
      <c r="W64" s="25"/>
      <c r="X64" s="26"/>
      <c r="Y64" s="26"/>
      <c r="Z64" s="25"/>
      <c r="AA64" s="25"/>
      <c r="AB64" s="26"/>
      <c r="AC64" s="27"/>
      <c r="AD64" s="1">
        <f>IF(T64=0,0,IF(T64&gt;U64,1,0))</f>
        <v>0</v>
      </c>
      <c r="AE64" s="1">
        <f>IF(T64=0,0,IF(T64&gt;U64,0,1))</f>
        <v>0</v>
      </c>
      <c r="AF64" s="1">
        <f>IF(V64=0,0,IF(V64&gt;W64,1,0))</f>
        <v>0</v>
      </c>
      <c r="AG64" s="1">
        <f>IF(V64=0,0,IF(V64&gt;W64,0,1))</f>
        <v>0</v>
      </c>
      <c r="AH64" s="1">
        <f>IF(X64=0,0,IF(X64&gt;Y64,1,0))</f>
        <v>0</v>
      </c>
      <c r="AI64" s="1">
        <f>IF(X64=0,0,IF(X64&gt;Y64,0,1))</f>
        <v>0</v>
      </c>
      <c r="AJ64" s="1">
        <f>IF(Z64=0,0,IF(Z64&gt;AA64,1,0))</f>
        <v>0</v>
      </c>
      <c r="AK64" s="1">
        <f>IF(Z64=0,0,IF(Z64&gt;AA64,0,1))</f>
        <v>0</v>
      </c>
      <c r="AL64" s="1">
        <f>IF(AB64=0,0,IF(AB64&gt;AC64,1,0))</f>
        <v>0</v>
      </c>
      <c r="AM64" s="1">
        <f>IF(AB64=0,0,IF(AB64&gt;AC64,0,1))</f>
        <v>0</v>
      </c>
      <c r="AN64" s="17">
        <f t="shared" si="7"/>
        <v>0</v>
      </c>
      <c r="AO64" s="17">
        <f t="shared" si="7"/>
        <v>0</v>
      </c>
      <c r="AP64" s="16" t="str">
        <f>IF(AN64=AO64,"",(IF(AN64&gt;AO64,1+AP63,0+AP63)))</f>
        <v/>
      </c>
      <c r="AQ64" s="16" t="str">
        <f>IF(AN64=AO64,"",(IF(AN64&gt;AO64,0+AQ63,1+AQ63)))</f>
        <v/>
      </c>
      <c r="AS64" s="1">
        <f>(IF(AN64&gt;AO64,P64,R64))</f>
        <v>0</v>
      </c>
      <c r="AU64" s="1">
        <f>(IF(AN64&lt;AO64,P64,R64))</f>
        <v>0</v>
      </c>
    </row>
    <row r="66" spans="1:48" ht="16">
      <c r="A66" s="609" t="e">
        <f>VLOOKUP(B67,#REF!,9,FALSE)</f>
        <v>#REF!</v>
      </c>
      <c r="B66" s="610"/>
      <c r="C66" s="610"/>
      <c r="D66" s="4" t="str">
        <f>MAX(AP67:AP71)&amp;"-"&amp;MAX(AQ67:AQ71)</f>
        <v>0-0</v>
      </c>
      <c r="E66" s="610" t="e">
        <f>VLOOKUP(F67,#REF!,9,FALSE)</f>
        <v>#REF!</v>
      </c>
      <c r="F66" s="610"/>
      <c r="G66" s="610"/>
      <c r="H66" s="5" t="s">
        <v>1</v>
      </c>
      <c r="I66" s="5" t="s">
        <v>2</v>
      </c>
      <c r="J66" s="5" t="s">
        <v>4</v>
      </c>
      <c r="K66" s="5" t="s">
        <v>0</v>
      </c>
      <c r="L66" s="5" t="s">
        <v>3</v>
      </c>
      <c r="M66" s="5" t="s">
        <v>9</v>
      </c>
      <c r="N66" s="6" t="s">
        <v>10</v>
      </c>
      <c r="O66" s="7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48" ht="16">
      <c r="A67" s="28" t="s">
        <v>5</v>
      </c>
      <c r="B67" s="9">
        <f>P67</f>
        <v>0</v>
      </c>
      <c r="C67" s="10" t="e">
        <f>IF(B67="","",VLOOKUP(B67,#REF!,8,FALSE))</f>
        <v>#REF!</v>
      </c>
      <c r="D67" s="11" t="s">
        <v>13</v>
      </c>
      <c r="E67" s="29" t="s">
        <v>7</v>
      </c>
      <c r="F67" s="9">
        <f>R67</f>
        <v>0</v>
      </c>
      <c r="G67" s="10" t="e">
        <f>IF(F67="","",VLOOKUP(F67,#REF!,8,FALSE))</f>
        <v>#REF!</v>
      </c>
      <c r="H67" s="13" t="str">
        <f>IF(T67="","",T67&amp;"-"&amp;U67)</f>
        <v/>
      </c>
      <c r="I67" s="13" t="str">
        <f>IF(U67="","",V67&amp;"-"&amp;W67)</f>
        <v/>
      </c>
      <c r="J67" s="13" t="str">
        <f>IF(V67="","",X67&amp;"-"&amp;Y67)</f>
        <v/>
      </c>
      <c r="K67" s="13" t="str">
        <f>IF(Z67="","",Z67&amp;"-"&amp;AA67)</f>
        <v/>
      </c>
      <c r="L67" s="13" t="str">
        <f>IF(AB67="","",AB67&amp;"-"&amp;AC67)</f>
        <v/>
      </c>
      <c r="M67" s="14" t="str">
        <f>IF(T67="","",AN67&amp;"-"&amp;AO67)</f>
        <v/>
      </c>
      <c r="N67" s="2" t="str">
        <f>IF(T67="","",AP67&amp;"-"&amp;AQ67)</f>
        <v/>
      </c>
      <c r="O67" s="7"/>
      <c r="P67" s="15"/>
      <c r="Q67" s="16"/>
      <c r="R67" s="16"/>
      <c r="S67" s="16"/>
      <c r="T67" s="17"/>
      <c r="U67" s="17"/>
      <c r="V67" s="16"/>
      <c r="W67" s="16"/>
      <c r="X67" s="17"/>
      <c r="Y67" s="17"/>
      <c r="Z67" s="16"/>
      <c r="AA67" s="16"/>
      <c r="AB67" s="17"/>
      <c r="AC67" s="18"/>
      <c r="AD67" s="1">
        <f>IF(T67=0,0,IF(T67&gt;U67,1,0))</f>
        <v>0</v>
      </c>
      <c r="AE67" s="1">
        <f>IF(T67=0,0,IF(T67&gt;U67,0,1))</f>
        <v>0</v>
      </c>
      <c r="AF67" s="1">
        <f>IF(V67=0,0,IF(V67&gt;W67,1,0))</f>
        <v>0</v>
      </c>
      <c r="AG67" s="1">
        <f>IF(V67=0,0,IF(V67&gt;W67,0,1))</f>
        <v>0</v>
      </c>
      <c r="AH67" s="1">
        <f>IF(X67=0,0,IF(X67&gt;Y67,1,0))</f>
        <v>0</v>
      </c>
      <c r="AI67" s="1">
        <f>IF(X67=0,0,IF(X67&gt;Y67,0,1))</f>
        <v>0</v>
      </c>
      <c r="AJ67" s="1">
        <f>IF(Z67=0,0,IF(Z67&gt;AA67,1,0))</f>
        <v>0</v>
      </c>
      <c r="AK67" s="1">
        <f>IF(Z67=0,0,IF(Z67&gt;AA67,0,1))</f>
        <v>0</v>
      </c>
      <c r="AL67" s="1">
        <f>IF(AB67=0,0,IF(AB67&gt;AC67,1,0))</f>
        <v>0</v>
      </c>
      <c r="AM67" s="1">
        <f>IF(AB67=0,0,IF(AB67&gt;AC67,0,1))</f>
        <v>0</v>
      </c>
      <c r="AN67" s="17">
        <f t="shared" ref="AN67:AO71" si="8">+AD67+AF67+AH67+AJ67+AL67</f>
        <v>0</v>
      </c>
      <c r="AO67" s="17">
        <f t="shared" si="8"/>
        <v>0</v>
      </c>
      <c r="AP67" s="16" t="str">
        <f>IF(AN67=AO67,"",(IF(AN67&gt;AO67,1,0)))</f>
        <v/>
      </c>
      <c r="AQ67" s="16" t="str">
        <f>IF(AN67=AO67,"",(IF(AN67&gt;AO67,0,1)))</f>
        <v/>
      </c>
      <c r="AS67" s="1">
        <f>(IF(AN67&gt;AO67,P67,R67))</f>
        <v>0</v>
      </c>
      <c r="AU67" s="1">
        <f>(IF(AN67&lt;AO67,P67,R67))</f>
        <v>0</v>
      </c>
    </row>
    <row r="68" spans="1:48" ht="16">
      <c r="A68" s="28" t="s">
        <v>6</v>
      </c>
      <c r="B68" s="9">
        <f>P68</f>
        <v>0</v>
      </c>
      <c r="C68" s="10" t="e">
        <f>IF(B68="","",VLOOKUP(B68,#REF!,8,FALSE))</f>
        <v>#REF!</v>
      </c>
      <c r="D68" s="11" t="s">
        <v>13</v>
      </c>
      <c r="E68" s="29" t="s">
        <v>8</v>
      </c>
      <c r="F68" s="9">
        <f>R68</f>
        <v>0</v>
      </c>
      <c r="G68" s="10" t="e">
        <f>IF(F68="","",VLOOKUP(F68,#REF!,8,FALSE))</f>
        <v>#REF!</v>
      </c>
      <c r="H68" s="13" t="str">
        <f>IF(T68="","",T68&amp;"-"&amp;U68)</f>
        <v/>
      </c>
      <c r="I68" s="13" t="str">
        <f>IF(U68="","",V68&amp;"-"&amp;W68)</f>
        <v/>
      </c>
      <c r="J68" s="13" t="str">
        <f>IF(V68="","",X68&amp;"-"&amp;Y68)</f>
        <v/>
      </c>
      <c r="K68" s="13" t="str">
        <f>IF(Z68="","",Z68&amp;"-"&amp;AA68)</f>
        <v/>
      </c>
      <c r="L68" s="13" t="str">
        <f>IF(AB68="","",AB68&amp;"-"&amp;AC68)</f>
        <v/>
      </c>
      <c r="M68" s="14" t="str">
        <f>IF(T68="","",AN68&amp;"-"&amp;AO68)</f>
        <v/>
      </c>
      <c r="N68" s="2" t="str">
        <f>IF(T68="","",AP68&amp;"-"&amp;AQ68)</f>
        <v/>
      </c>
      <c r="O68" s="7"/>
      <c r="P68" s="15"/>
      <c r="Q68" s="16"/>
      <c r="R68" s="16"/>
      <c r="S68" s="16"/>
      <c r="T68" s="17"/>
      <c r="U68" s="17"/>
      <c r="V68" s="16"/>
      <c r="W68" s="16"/>
      <c r="X68" s="17"/>
      <c r="Y68" s="17"/>
      <c r="Z68" s="16"/>
      <c r="AA68" s="16"/>
      <c r="AB68" s="17"/>
      <c r="AC68" s="18"/>
      <c r="AD68" s="1">
        <f>IF(T68=0,0,IF(T68&gt;U68,1,0))</f>
        <v>0</v>
      </c>
      <c r="AE68" s="1">
        <f>IF(T68=0,0,IF(T68&gt;U68,0,1))</f>
        <v>0</v>
      </c>
      <c r="AF68" s="1">
        <f>IF(V68=0,0,IF(V68&gt;W68,1,0))</f>
        <v>0</v>
      </c>
      <c r="AG68" s="1">
        <f>IF(V68=0,0,IF(V68&gt;W68,0,1))</f>
        <v>0</v>
      </c>
      <c r="AH68" s="1">
        <f>IF(X68=0,0,IF(X68&gt;Y68,1,0))</f>
        <v>0</v>
      </c>
      <c r="AI68" s="1">
        <f>IF(X68=0,0,IF(X68&gt;Y68,0,1))</f>
        <v>0</v>
      </c>
      <c r="AJ68" s="1">
        <f>IF(Z68=0,0,IF(Z68&gt;AA68,1,0))</f>
        <v>0</v>
      </c>
      <c r="AK68" s="1">
        <f>IF(Z68=0,0,IF(Z68&gt;AA68,0,1))</f>
        <v>0</v>
      </c>
      <c r="AL68" s="1">
        <f>IF(AB68=0,0,IF(AB68&gt;AC68,1,0))</f>
        <v>0</v>
      </c>
      <c r="AM68" s="1">
        <f>IF(AB68=0,0,IF(AB68&gt;AC68,0,1))</f>
        <v>0</v>
      </c>
      <c r="AN68" s="17">
        <f t="shared" si="8"/>
        <v>0</v>
      </c>
      <c r="AO68" s="17">
        <f t="shared" si="8"/>
        <v>0</v>
      </c>
      <c r="AP68" s="16" t="str">
        <f>IF(AN68=AO68,"",(IF(AN68&gt;AO68,1+AP67,0+AP67)))</f>
        <v/>
      </c>
      <c r="AQ68" s="16" t="str">
        <f>IF(AN68=AO68,"",(IF(AN68&gt;AO68,0+AQ67,1+AQ67)))</f>
        <v/>
      </c>
      <c r="AS68" s="1">
        <f>(IF(AN68&gt;AO68,P68,R68))</f>
        <v>0</v>
      </c>
      <c r="AU68" s="1">
        <f>(IF(AN68&lt;AO68,P68,R68))</f>
        <v>0</v>
      </c>
    </row>
    <row r="69" spans="1:48" ht="18" customHeight="1">
      <c r="A69" s="28" t="s">
        <v>14</v>
      </c>
      <c r="B69" s="33" t="str">
        <f>P69&amp;" "&amp;Q69</f>
        <v xml:space="preserve"> </v>
      </c>
      <c r="C69" s="30" t="e">
        <f>IF(B69="","",VLOOKUP(P69,#REF!,8,FALSE))&amp;" / "&amp;IF(B69="","",VLOOKUP(Q69,#REF!,8,FALSE))</f>
        <v>#REF!</v>
      </c>
      <c r="D69" s="11" t="s">
        <v>13</v>
      </c>
      <c r="E69" s="29" t="s">
        <v>15</v>
      </c>
      <c r="F69" s="33" t="str">
        <f>R69&amp;" "&amp;S69</f>
        <v xml:space="preserve"> </v>
      </c>
      <c r="G69" s="30" t="e">
        <f>IF(F69="","",VLOOKUP(R69,#REF!,8,FALSE))&amp;" / "&amp;IF(F69="","",VLOOKUP(S69,#REF!,8,FALSE))</f>
        <v>#REF!</v>
      </c>
      <c r="H69" s="13" t="str">
        <f>IF(T69="","",T69&amp;"-"&amp;U69)</f>
        <v/>
      </c>
      <c r="I69" s="13" t="str">
        <f>IF(U69="","",V69&amp;"-"&amp;W69)</f>
        <v/>
      </c>
      <c r="J69" s="13" t="str">
        <f>IF(V69="","",X69&amp;"-"&amp;Y69)</f>
        <v/>
      </c>
      <c r="K69" s="13" t="str">
        <f>IF(Z69="","",Z69&amp;"-"&amp;AA69)</f>
        <v/>
      </c>
      <c r="L69" s="13" t="str">
        <f>IF(AB69="","",AB69&amp;"-"&amp;AC69)</f>
        <v/>
      </c>
      <c r="M69" s="14" t="str">
        <f>IF(T69="","",AN69&amp;"-"&amp;AO69)</f>
        <v/>
      </c>
      <c r="N69" s="2" t="str">
        <f>IF(T69="","",AP69&amp;"-"&amp;AQ69)</f>
        <v/>
      </c>
      <c r="O69" s="7"/>
      <c r="P69" s="15"/>
      <c r="Q69" s="16"/>
      <c r="R69" s="16"/>
      <c r="S69" s="16"/>
      <c r="T69" s="17"/>
      <c r="U69" s="17"/>
      <c r="V69" s="16"/>
      <c r="W69" s="16"/>
      <c r="X69" s="17"/>
      <c r="Y69" s="17"/>
      <c r="Z69" s="16"/>
      <c r="AA69" s="16"/>
      <c r="AB69" s="17"/>
      <c r="AC69" s="18"/>
      <c r="AD69" s="1">
        <f>IF(T69=0,0,IF(T69&gt;U69,1,0))</f>
        <v>0</v>
      </c>
      <c r="AE69" s="1">
        <f>IF(T69=0,0,IF(T69&gt;U69,0,1))</f>
        <v>0</v>
      </c>
      <c r="AF69" s="1">
        <f>IF(V69=0,0,IF(V69&gt;W69,1,0))</f>
        <v>0</v>
      </c>
      <c r="AG69" s="1">
        <f>IF(V69=0,0,IF(V69&gt;W69,0,1))</f>
        <v>0</v>
      </c>
      <c r="AH69" s="1">
        <f>IF(X69=0,0,IF(X69&gt;Y69,1,0))</f>
        <v>0</v>
      </c>
      <c r="AI69" s="1">
        <f>IF(X69=0,0,IF(X69&gt;Y69,0,1))</f>
        <v>0</v>
      </c>
      <c r="AJ69" s="1">
        <f>IF(Z69=0,0,IF(Z69&gt;AA69,1,0))</f>
        <v>0</v>
      </c>
      <c r="AK69" s="1">
        <f>IF(Z69=0,0,IF(Z69&gt;AA69,0,1))</f>
        <v>0</v>
      </c>
      <c r="AL69" s="1">
        <f>IF(AB69=0,0,IF(AB69&gt;AC69,1,0))</f>
        <v>0</v>
      </c>
      <c r="AM69" s="1">
        <f>IF(AB69=0,0,IF(AB69&gt;AC69,0,1))</f>
        <v>0</v>
      </c>
      <c r="AN69" s="17">
        <f t="shared" si="8"/>
        <v>0</v>
      </c>
      <c r="AO69" s="17">
        <f t="shared" si="8"/>
        <v>0</v>
      </c>
      <c r="AP69" s="16" t="str">
        <f>IF(AN69=AO69,"",(IF(AN69&gt;AO69,1+AP68,0+AP68)))</f>
        <v/>
      </c>
      <c r="AQ69" s="16" t="str">
        <f>IF(AN69=AO69,"",(IF(AN69&gt;AO69,0+AQ68,1+AQ68)))</f>
        <v/>
      </c>
      <c r="AS69" s="1">
        <f>(IF(AN69&gt;AO69,P69,R69))</f>
        <v>0</v>
      </c>
      <c r="AT69" s="1">
        <f>(IF(AN69&gt;AO69,Q69,S69))</f>
        <v>0</v>
      </c>
      <c r="AU69" s="1">
        <f>(IF(AN69&lt;AO69,P69,R69))</f>
        <v>0</v>
      </c>
      <c r="AV69" s="1">
        <f>(IF(AN69&lt;AO69,Q69,S69))</f>
        <v>0</v>
      </c>
    </row>
    <row r="70" spans="1:48" ht="16">
      <c r="A70" s="28" t="s">
        <v>5</v>
      </c>
      <c r="B70" s="9" t="str">
        <f>IF(P70="","",P70)</f>
        <v/>
      </c>
      <c r="C70" s="10" t="str">
        <f>IF(B70="","",VLOOKUP(B70,#REF!,8,FALSE))</f>
        <v/>
      </c>
      <c r="D70" s="11" t="s">
        <v>13</v>
      </c>
      <c r="E70" s="29" t="s">
        <v>8</v>
      </c>
      <c r="F70" s="9" t="str">
        <f>IF(R70="","",R70)</f>
        <v/>
      </c>
      <c r="G70" s="10" t="str">
        <f>IF(F70="","",VLOOKUP(F70,#REF!,8,FALSE))</f>
        <v/>
      </c>
      <c r="H70" s="13" t="str">
        <f>IF(T70="","",T70&amp;"-"&amp;U70)</f>
        <v/>
      </c>
      <c r="I70" s="13" t="str">
        <f>IF(U70="","",V70&amp;"-"&amp;W70)</f>
        <v/>
      </c>
      <c r="J70" s="12" t="str">
        <f>IF(V70="","",X70&amp;"-"&amp;Y70)</f>
        <v/>
      </c>
      <c r="K70" s="12" t="str">
        <f>IF(Z70="","",Z70&amp;"-"&amp;AA70)</f>
        <v/>
      </c>
      <c r="L70" s="12" t="str">
        <f>IF(AB70="","",AB70&amp;"-"&amp;AC70)</f>
        <v/>
      </c>
      <c r="M70" s="14" t="str">
        <f>IF(T70="","",AN70&amp;"-"&amp;AO70)</f>
        <v/>
      </c>
      <c r="N70" s="2" t="str">
        <f>IF(T70="","",AP70&amp;"-"&amp;AQ70)</f>
        <v/>
      </c>
      <c r="O70" s="7"/>
      <c r="P70" s="15"/>
      <c r="Q70" s="16"/>
      <c r="R70" s="16"/>
      <c r="S70" s="16"/>
      <c r="T70" s="17"/>
      <c r="U70" s="17"/>
      <c r="V70" s="16"/>
      <c r="W70" s="16"/>
      <c r="X70" s="17"/>
      <c r="Y70" s="17"/>
      <c r="Z70" s="16"/>
      <c r="AA70" s="16"/>
      <c r="AB70" s="17"/>
      <c r="AC70" s="18"/>
      <c r="AD70" s="1">
        <f>IF(T70=0,0,IF(T70&gt;U70,1,0))</f>
        <v>0</v>
      </c>
      <c r="AE70" s="1">
        <f>IF(T70=0,0,IF(T70&gt;U70,0,1))</f>
        <v>0</v>
      </c>
      <c r="AF70" s="1">
        <f>IF(V70=0,0,IF(V70&gt;W70,1,0))</f>
        <v>0</v>
      </c>
      <c r="AG70" s="1">
        <f>IF(V70=0,0,IF(V70&gt;W70,0,1))</f>
        <v>0</v>
      </c>
      <c r="AH70" s="1">
        <f>IF(X70=0,0,IF(X70&gt;Y70,1,0))</f>
        <v>0</v>
      </c>
      <c r="AI70" s="1">
        <f>IF(X70=0,0,IF(X70&gt;Y70,0,1))</f>
        <v>0</v>
      </c>
      <c r="AJ70" s="1">
        <f>IF(Z70=0,0,IF(Z70&gt;AA70,1,0))</f>
        <v>0</v>
      </c>
      <c r="AK70" s="1">
        <f>IF(Z70=0,0,IF(Z70&gt;AA70,0,1))</f>
        <v>0</v>
      </c>
      <c r="AL70" s="1">
        <f>IF(AB70=0,0,IF(AB70&gt;AC70,1,0))</f>
        <v>0</v>
      </c>
      <c r="AM70" s="1">
        <f>IF(AB70=0,0,IF(AB70&gt;AC70,0,1))</f>
        <v>0</v>
      </c>
      <c r="AN70" s="17">
        <f t="shared" si="8"/>
        <v>0</v>
      </c>
      <c r="AO70" s="17">
        <f t="shared" si="8"/>
        <v>0</v>
      </c>
      <c r="AP70" s="16" t="str">
        <f>IF(AN70=AO70,"",(IF(AN70&gt;AO70,1+AP69,0+AP69)))</f>
        <v/>
      </c>
      <c r="AQ70" s="16" t="str">
        <f>IF(AN70=AO70,"",(IF(AN70&gt;AO70,0+AQ69,1+AQ69)))</f>
        <v/>
      </c>
      <c r="AS70" s="1">
        <f>(IF(AN70&gt;AO70,P70,R70))</f>
        <v>0</v>
      </c>
      <c r="AU70" s="1">
        <f>(IF(AN70&lt;AO70,P70,R70))</f>
        <v>0</v>
      </c>
    </row>
    <row r="71" spans="1:48" ht="16">
      <c r="A71" s="31" t="s">
        <v>6</v>
      </c>
      <c r="B71" s="19" t="str">
        <f>IF(P71="","",P71)</f>
        <v/>
      </c>
      <c r="C71" s="20" t="str">
        <f>IF(B71="","",VLOOKUP(B71,#REF!,8,FALSE))</f>
        <v/>
      </c>
      <c r="D71" s="21" t="s">
        <v>13</v>
      </c>
      <c r="E71" s="32" t="s">
        <v>7</v>
      </c>
      <c r="F71" s="19" t="str">
        <f>IF(R71="","",R71)</f>
        <v/>
      </c>
      <c r="G71" s="20" t="str">
        <f>IF(F71="","",VLOOKUP(F71,#REF!,8,FALSE))</f>
        <v/>
      </c>
      <c r="H71" s="22" t="str">
        <f>IF(T71="","",T71&amp;"-"&amp;U71)</f>
        <v/>
      </c>
      <c r="I71" s="22" t="str">
        <f>IF(U71="","",V71&amp;"-"&amp;W71)</f>
        <v/>
      </c>
      <c r="J71" s="22" t="str">
        <f>IF(V71="","",X71&amp;"-"&amp;Y71)</f>
        <v/>
      </c>
      <c r="K71" s="22" t="str">
        <f>IF(Z71="","",Z71&amp;"-"&amp;AA71)</f>
        <v/>
      </c>
      <c r="L71" s="22" t="str">
        <f>IF(AB71="","",AB71&amp;"-"&amp;AC71)</f>
        <v/>
      </c>
      <c r="M71" s="23" t="str">
        <f>IF(T71="","",AN71&amp;"-"&amp;AO71)</f>
        <v/>
      </c>
      <c r="N71" s="3" t="str">
        <f>IF(T71="","",AP71&amp;"-"&amp;AQ71)</f>
        <v/>
      </c>
      <c r="O71" s="7"/>
      <c r="P71" s="24"/>
      <c r="Q71" s="25"/>
      <c r="R71" s="25"/>
      <c r="S71" s="25"/>
      <c r="T71" s="26"/>
      <c r="U71" s="26"/>
      <c r="V71" s="25"/>
      <c r="W71" s="25"/>
      <c r="X71" s="26"/>
      <c r="Y71" s="26"/>
      <c r="Z71" s="25"/>
      <c r="AA71" s="25"/>
      <c r="AB71" s="26"/>
      <c r="AC71" s="27"/>
      <c r="AD71" s="1">
        <f>IF(T71=0,0,IF(T71&gt;U71,1,0))</f>
        <v>0</v>
      </c>
      <c r="AE71" s="1">
        <f>IF(T71=0,0,IF(T71&gt;U71,0,1))</f>
        <v>0</v>
      </c>
      <c r="AF71" s="1">
        <f>IF(V71=0,0,IF(V71&gt;W71,1,0))</f>
        <v>0</v>
      </c>
      <c r="AG71" s="1">
        <f>IF(V71=0,0,IF(V71&gt;W71,0,1))</f>
        <v>0</v>
      </c>
      <c r="AH71" s="1">
        <f>IF(X71=0,0,IF(X71&gt;Y71,1,0))</f>
        <v>0</v>
      </c>
      <c r="AI71" s="1">
        <f>IF(X71=0,0,IF(X71&gt;Y71,0,1))</f>
        <v>0</v>
      </c>
      <c r="AJ71" s="1">
        <f>IF(Z71=0,0,IF(Z71&gt;AA71,1,0))</f>
        <v>0</v>
      </c>
      <c r="AK71" s="1">
        <f>IF(Z71=0,0,IF(Z71&gt;AA71,0,1))</f>
        <v>0</v>
      </c>
      <c r="AL71" s="1">
        <f>IF(AB71=0,0,IF(AB71&gt;AC71,1,0))</f>
        <v>0</v>
      </c>
      <c r="AM71" s="1">
        <f>IF(AB71=0,0,IF(AB71&gt;AC71,0,1))</f>
        <v>0</v>
      </c>
      <c r="AN71" s="17">
        <f t="shared" si="8"/>
        <v>0</v>
      </c>
      <c r="AO71" s="17">
        <f t="shared" si="8"/>
        <v>0</v>
      </c>
      <c r="AP71" s="16" t="str">
        <f>IF(AN71=AO71,"",(IF(AN71&gt;AO71,1+AP70,0+AP70)))</f>
        <v/>
      </c>
      <c r="AQ71" s="16" t="str">
        <f>IF(AN71=AO71,"",(IF(AN71&gt;AO71,0+AQ70,1+AQ70)))</f>
        <v/>
      </c>
      <c r="AS71" s="1">
        <f>(IF(AN71&gt;AO71,P71,R71))</f>
        <v>0</v>
      </c>
      <c r="AU71" s="1">
        <f>(IF(AN71&lt;AO71,P71,R71))</f>
        <v>0</v>
      </c>
    </row>
    <row r="73" spans="1:48">
      <c r="A73" s="611" t="s">
        <v>20</v>
      </c>
      <c r="B73" s="611"/>
      <c r="C73" s="611"/>
      <c r="D73" s="611"/>
      <c r="E73" s="611"/>
      <c r="F73" s="611"/>
      <c r="G73" s="611"/>
      <c r="H73" s="611"/>
      <c r="I73" s="611"/>
      <c r="J73" s="611"/>
      <c r="K73" s="611"/>
      <c r="L73" s="611"/>
      <c r="M73" s="611"/>
      <c r="N73" s="611"/>
    </row>
    <row r="75" spans="1:48" ht="16">
      <c r="A75" s="609" t="e">
        <f>VLOOKUP(B76,#REF!,9,FALSE)</f>
        <v>#REF!</v>
      </c>
      <c r="B75" s="610"/>
      <c r="C75" s="610"/>
      <c r="D75" s="4" t="str">
        <f>MAX(AP76:AP80)&amp;"-"&amp;MAX(AQ76:AQ80)</f>
        <v>0-0</v>
      </c>
      <c r="E75" s="610" t="e">
        <f>VLOOKUP(F76,#REF!,9,FALSE)</f>
        <v>#REF!</v>
      </c>
      <c r="F75" s="610"/>
      <c r="G75" s="610"/>
      <c r="H75" s="5" t="s">
        <v>1</v>
      </c>
      <c r="I75" s="5" t="s">
        <v>2</v>
      </c>
      <c r="J75" s="5" t="s">
        <v>4</v>
      </c>
      <c r="K75" s="5" t="s">
        <v>0</v>
      </c>
      <c r="L75" s="5" t="s">
        <v>3</v>
      </c>
      <c r="M75" s="5" t="s">
        <v>9</v>
      </c>
      <c r="N75" s="6" t="s">
        <v>10</v>
      </c>
      <c r="O75" s="7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48" ht="16">
      <c r="A76" s="28" t="s">
        <v>5</v>
      </c>
      <c r="B76" s="9">
        <f>P76</f>
        <v>0</v>
      </c>
      <c r="C76" s="10" t="e">
        <f>IF(B76="","",VLOOKUP(B76,#REF!,8,FALSE))</f>
        <v>#REF!</v>
      </c>
      <c r="D76" s="11" t="s">
        <v>13</v>
      </c>
      <c r="E76" s="29" t="s">
        <v>7</v>
      </c>
      <c r="F76" s="9">
        <f>R76</f>
        <v>0</v>
      </c>
      <c r="G76" s="10" t="e">
        <f>IF(F76="","",VLOOKUP(F76,#REF!,8,FALSE))</f>
        <v>#REF!</v>
      </c>
      <c r="H76" s="13" t="str">
        <f>IF(T76="","",T76&amp;"-"&amp;U76)</f>
        <v/>
      </c>
      <c r="I76" s="13" t="str">
        <f>IF(U76="","",V76&amp;"-"&amp;W76)</f>
        <v/>
      </c>
      <c r="J76" s="13" t="str">
        <f>IF(V76="","",X76&amp;"-"&amp;Y76)</f>
        <v/>
      </c>
      <c r="K76" s="13" t="str">
        <f>IF(Z76="","",Z76&amp;"-"&amp;AA76)</f>
        <v/>
      </c>
      <c r="L76" s="13" t="str">
        <f>IF(AB76="","",AB76&amp;"-"&amp;AC76)</f>
        <v/>
      </c>
      <c r="M76" s="14" t="str">
        <f>IF(T76="","",AN76&amp;"-"&amp;AO76)</f>
        <v/>
      </c>
      <c r="N76" s="2" t="str">
        <f>IF(T76="","",AP76&amp;"-"&amp;AQ76)</f>
        <v/>
      </c>
      <c r="O76" s="7"/>
      <c r="P76" s="15"/>
      <c r="Q76" s="16"/>
      <c r="R76" s="16"/>
      <c r="S76" s="16"/>
      <c r="T76" s="17"/>
      <c r="U76" s="17"/>
      <c r="V76" s="16"/>
      <c r="W76" s="16"/>
      <c r="X76" s="17"/>
      <c r="Y76" s="17"/>
      <c r="Z76" s="16"/>
      <c r="AA76" s="16"/>
      <c r="AB76" s="17"/>
      <c r="AC76" s="18"/>
      <c r="AD76" s="1">
        <f>IF(T76=0,0,IF(T76&gt;U76,1,0))</f>
        <v>0</v>
      </c>
      <c r="AE76" s="1">
        <f>IF(T76=0,0,IF(T76&gt;U76,0,1))</f>
        <v>0</v>
      </c>
      <c r="AF76" s="1">
        <f>IF(V76=0,0,IF(V76&gt;W76,1,0))</f>
        <v>0</v>
      </c>
      <c r="AG76" s="1">
        <f>IF(V76=0,0,IF(V76&gt;W76,0,1))</f>
        <v>0</v>
      </c>
      <c r="AH76" s="1">
        <f>IF(X76=0,0,IF(X76&gt;Y76,1,0))</f>
        <v>0</v>
      </c>
      <c r="AI76" s="1">
        <f>IF(X76=0,0,IF(X76&gt;Y76,0,1))</f>
        <v>0</v>
      </c>
      <c r="AJ76" s="1">
        <f>IF(Z76=0,0,IF(Z76&gt;AA76,1,0))</f>
        <v>0</v>
      </c>
      <c r="AK76" s="1">
        <f>IF(Z76=0,0,IF(Z76&gt;AA76,0,1))</f>
        <v>0</v>
      </c>
      <c r="AL76" s="1">
        <f>IF(AB76=0,0,IF(AB76&gt;AC76,1,0))</f>
        <v>0</v>
      </c>
      <c r="AM76" s="1">
        <f>IF(AB76=0,0,IF(AB76&gt;AC76,0,1))</f>
        <v>0</v>
      </c>
      <c r="AN76" s="17">
        <f t="shared" ref="AN76:AO80" si="9">+AD76+AF76+AH76+AJ76+AL76</f>
        <v>0</v>
      </c>
      <c r="AO76" s="17">
        <f t="shared" si="9"/>
        <v>0</v>
      </c>
      <c r="AP76" s="16" t="str">
        <f>IF(AN76=AO76,"",(IF(AN76&gt;AO76,1,0)))</f>
        <v/>
      </c>
      <c r="AQ76" s="16" t="str">
        <f>IF(AN76=AO76,"",(IF(AN76&gt;AO76,0,1)))</f>
        <v/>
      </c>
      <c r="AS76" s="1">
        <f>(IF(AN76&gt;AO76,P76,R76))</f>
        <v>0</v>
      </c>
      <c r="AU76" s="1">
        <f>(IF(AN76&lt;AO76,P76,R76))</f>
        <v>0</v>
      </c>
    </row>
    <row r="77" spans="1:48" ht="16">
      <c r="A77" s="28" t="s">
        <v>6</v>
      </c>
      <c r="B77" s="9">
        <f>P77</f>
        <v>0</v>
      </c>
      <c r="C77" s="10" t="e">
        <f>IF(B77="","",VLOOKUP(B77,#REF!,8,FALSE))</f>
        <v>#REF!</v>
      </c>
      <c r="D77" s="11" t="s">
        <v>13</v>
      </c>
      <c r="E77" s="29" t="s">
        <v>8</v>
      </c>
      <c r="F77" s="9">
        <f>R77</f>
        <v>0</v>
      </c>
      <c r="G77" s="10" t="e">
        <f>IF(F77="","",VLOOKUP(F77,#REF!,8,FALSE))</f>
        <v>#REF!</v>
      </c>
      <c r="H77" s="13" t="str">
        <f>IF(T77="","",T77&amp;"-"&amp;U77)</f>
        <v/>
      </c>
      <c r="I77" s="13" t="str">
        <f>IF(U77="","",V77&amp;"-"&amp;W77)</f>
        <v/>
      </c>
      <c r="J77" s="13" t="str">
        <f>IF(V77="","",X77&amp;"-"&amp;Y77)</f>
        <v/>
      </c>
      <c r="K77" s="13" t="str">
        <f>IF(Z77="","",Z77&amp;"-"&amp;AA77)</f>
        <v/>
      </c>
      <c r="L77" s="13" t="str">
        <f>IF(AB77="","",AB77&amp;"-"&amp;AC77)</f>
        <v/>
      </c>
      <c r="M77" s="14" t="str">
        <f>IF(T77="","",AN77&amp;"-"&amp;AO77)</f>
        <v/>
      </c>
      <c r="N77" s="2" t="str">
        <f>IF(T77="","",AP77&amp;"-"&amp;AQ77)</f>
        <v/>
      </c>
      <c r="O77" s="7"/>
      <c r="P77" s="15"/>
      <c r="Q77" s="16"/>
      <c r="R77" s="16"/>
      <c r="S77" s="16"/>
      <c r="T77" s="17"/>
      <c r="U77" s="17"/>
      <c r="V77" s="16"/>
      <c r="W77" s="16"/>
      <c r="X77" s="17"/>
      <c r="Y77" s="17"/>
      <c r="Z77" s="16"/>
      <c r="AA77" s="16"/>
      <c r="AB77" s="17"/>
      <c r="AC77" s="18"/>
      <c r="AD77" s="1">
        <f>IF(T77=0,0,IF(T77&gt;U77,1,0))</f>
        <v>0</v>
      </c>
      <c r="AE77" s="1">
        <f>IF(T77=0,0,IF(T77&gt;U77,0,1))</f>
        <v>0</v>
      </c>
      <c r="AF77" s="1">
        <f>IF(V77=0,0,IF(V77&gt;W77,1,0))</f>
        <v>0</v>
      </c>
      <c r="AG77" s="1">
        <f>IF(V77=0,0,IF(V77&gt;W77,0,1))</f>
        <v>0</v>
      </c>
      <c r="AH77" s="1">
        <f>IF(X77=0,0,IF(X77&gt;Y77,1,0))</f>
        <v>0</v>
      </c>
      <c r="AI77" s="1">
        <f>IF(X77=0,0,IF(X77&gt;Y77,0,1))</f>
        <v>0</v>
      </c>
      <c r="AJ77" s="1">
        <f>IF(Z77=0,0,IF(Z77&gt;AA77,1,0))</f>
        <v>0</v>
      </c>
      <c r="AK77" s="1">
        <f>IF(Z77=0,0,IF(Z77&gt;AA77,0,1))</f>
        <v>0</v>
      </c>
      <c r="AL77" s="1">
        <f>IF(AB77=0,0,IF(AB77&gt;AC77,1,0))</f>
        <v>0</v>
      </c>
      <c r="AM77" s="1">
        <f>IF(AB77=0,0,IF(AB77&gt;AC77,0,1))</f>
        <v>0</v>
      </c>
      <c r="AN77" s="17">
        <f t="shared" si="9"/>
        <v>0</v>
      </c>
      <c r="AO77" s="17">
        <f t="shared" si="9"/>
        <v>0</v>
      </c>
      <c r="AP77" s="16" t="str">
        <f>IF(AN77=AO77,"",(IF(AN77&gt;AO77,1+AP76,0+AP76)))</f>
        <v/>
      </c>
      <c r="AQ77" s="16" t="str">
        <f>IF(AN77=AO77,"",(IF(AN77&gt;AO77,0+AQ76,1+AQ76)))</f>
        <v/>
      </c>
      <c r="AS77" s="1">
        <f>(IF(AN77&gt;AO77,P77,R77))</f>
        <v>0</v>
      </c>
      <c r="AU77" s="1">
        <f>(IF(AN77&lt;AO77,P77,R77))</f>
        <v>0</v>
      </c>
    </row>
    <row r="78" spans="1:48" ht="18" customHeight="1">
      <c r="A78" s="28" t="s">
        <v>14</v>
      </c>
      <c r="B78" s="33" t="str">
        <f>P78&amp;" "&amp;Q78</f>
        <v xml:space="preserve"> </v>
      </c>
      <c r="C78" s="30" t="e">
        <f>IF(B78="","",VLOOKUP(P78,#REF!,8,FALSE))&amp;" / "&amp;IF(B78="","",VLOOKUP(Q78,#REF!,8,FALSE))</f>
        <v>#REF!</v>
      </c>
      <c r="D78" s="11" t="s">
        <v>13</v>
      </c>
      <c r="E78" s="29" t="s">
        <v>15</v>
      </c>
      <c r="F78" s="33" t="str">
        <f>R78&amp;" "&amp;S78</f>
        <v xml:space="preserve"> </v>
      </c>
      <c r="G78" s="30" t="e">
        <f>IF(F78="","",VLOOKUP(R78,#REF!,8,FALSE))&amp;" / "&amp;IF(F78="","",VLOOKUP(S78,#REF!,8,FALSE))</f>
        <v>#REF!</v>
      </c>
      <c r="H78" s="13" t="str">
        <f>IF(T78="","",T78&amp;"-"&amp;U78)</f>
        <v/>
      </c>
      <c r="I78" s="13" t="str">
        <f>IF(U78="","",V78&amp;"-"&amp;W78)</f>
        <v/>
      </c>
      <c r="J78" s="13" t="str">
        <f>IF(V78="","",X78&amp;"-"&amp;Y78)</f>
        <v/>
      </c>
      <c r="K78" s="13" t="str">
        <f>IF(Z78="","",Z78&amp;"-"&amp;AA78)</f>
        <v/>
      </c>
      <c r="L78" s="13" t="str">
        <f>IF(AB78="","",AB78&amp;"-"&amp;AC78)</f>
        <v/>
      </c>
      <c r="M78" s="14" t="str">
        <f>IF(T78="","",AN78&amp;"-"&amp;AO78)</f>
        <v/>
      </c>
      <c r="N78" s="2" t="str">
        <f>IF(T78="","",AP78&amp;"-"&amp;AQ78)</f>
        <v/>
      </c>
      <c r="O78" s="7"/>
      <c r="P78" s="15"/>
      <c r="Q78" s="16"/>
      <c r="R78" s="16"/>
      <c r="S78" s="16"/>
      <c r="T78" s="17"/>
      <c r="U78" s="17"/>
      <c r="V78" s="16"/>
      <c r="W78" s="16"/>
      <c r="X78" s="17"/>
      <c r="Y78" s="17"/>
      <c r="Z78" s="16"/>
      <c r="AA78" s="16"/>
      <c r="AB78" s="17"/>
      <c r="AC78" s="18"/>
      <c r="AD78" s="1">
        <f>IF(T78=0,0,IF(T78&gt;U78,1,0))</f>
        <v>0</v>
      </c>
      <c r="AE78" s="1">
        <f>IF(T78=0,0,IF(T78&gt;U78,0,1))</f>
        <v>0</v>
      </c>
      <c r="AF78" s="1">
        <f>IF(V78=0,0,IF(V78&gt;W78,1,0))</f>
        <v>0</v>
      </c>
      <c r="AG78" s="1">
        <f>IF(V78=0,0,IF(V78&gt;W78,0,1))</f>
        <v>0</v>
      </c>
      <c r="AH78" s="1">
        <f>IF(X78=0,0,IF(X78&gt;Y78,1,0))</f>
        <v>0</v>
      </c>
      <c r="AI78" s="1">
        <f>IF(X78=0,0,IF(X78&gt;Y78,0,1))</f>
        <v>0</v>
      </c>
      <c r="AJ78" s="1">
        <f>IF(Z78=0,0,IF(Z78&gt;AA78,1,0))</f>
        <v>0</v>
      </c>
      <c r="AK78" s="1">
        <f>IF(Z78=0,0,IF(Z78&gt;AA78,0,1))</f>
        <v>0</v>
      </c>
      <c r="AL78" s="1">
        <f>IF(AB78=0,0,IF(AB78&gt;AC78,1,0))</f>
        <v>0</v>
      </c>
      <c r="AM78" s="1">
        <f>IF(AB78=0,0,IF(AB78&gt;AC78,0,1))</f>
        <v>0</v>
      </c>
      <c r="AN78" s="17">
        <f t="shared" si="9"/>
        <v>0</v>
      </c>
      <c r="AO78" s="17">
        <f t="shared" si="9"/>
        <v>0</v>
      </c>
      <c r="AP78" s="16" t="str">
        <f>IF(AN78=AO78,"",(IF(AN78&gt;AO78,1+AP77,0+AP77)))</f>
        <v/>
      </c>
      <c r="AQ78" s="16" t="str">
        <f>IF(AN78=AO78,"",(IF(AN78&gt;AO78,0+AQ77,1+AQ77)))</f>
        <v/>
      </c>
      <c r="AS78" s="1">
        <f>(IF(AN78&gt;AO78,P78,R78))</f>
        <v>0</v>
      </c>
      <c r="AT78" s="1">
        <f>(IF(AN78&gt;AO78,Q78,S78))</f>
        <v>0</v>
      </c>
      <c r="AU78" s="1">
        <f>(IF(AN78&lt;AO78,P78,R78))</f>
        <v>0</v>
      </c>
      <c r="AV78" s="1">
        <f>(IF(AN78&lt;AO78,Q78,S78))</f>
        <v>0</v>
      </c>
    </row>
    <row r="79" spans="1:48" ht="16">
      <c r="A79" s="28" t="s">
        <v>5</v>
      </c>
      <c r="B79" s="9" t="str">
        <f>IF(P79="","",P79)</f>
        <v/>
      </c>
      <c r="C79" s="10" t="str">
        <f>IF(B79="","",VLOOKUP(B79,#REF!,8,FALSE))</f>
        <v/>
      </c>
      <c r="D79" s="11" t="s">
        <v>13</v>
      </c>
      <c r="E79" s="29" t="s">
        <v>8</v>
      </c>
      <c r="F79" s="9" t="str">
        <f>IF(R79="","",R79)</f>
        <v/>
      </c>
      <c r="G79" s="10" t="str">
        <f>IF(F79="","",VLOOKUP(F79,#REF!,8,FALSE))</f>
        <v/>
      </c>
      <c r="H79" s="13" t="str">
        <f>IF(T79="","",T79&amp;"-"&amp;U79)</f>
        <v/>
      </c>
      <c r="I79" s="13" t="str">
        <f>IF(U79="","",V79&amp;"-"&amp;W79)</f>
        <v/>
      </c>
      <c r="J79" s="12" t="str">
        <f>IF(V79="","",X79&amp;"-"&amp;Y79)</f>
        <v/>
      </c>
      <c r="K79" s="12" t="str">
        <f>IF(Z79="","",Z79&amp;"-"&amp;AA79)</f>
        <v/>
      </c>
      <c r="L79" s="12" t="str">
        <f>IF(AB79="","",AB79&amp;"-"&amp;AC79)</f>
        <v/>
      </c>
      <c r="M79" s="14" t="str">
        <f>IF(T79="","",AN79&amp;"-"&amp;AO79)</f>
        <v/>
      </c>
      <c r="N79" s="2" t="str">
        <f>IF(T79="","",AP79&amp;"-"&amp;AQ79)</f>
        <v/>
      </c>
      <c r="O79" s="7"/>
      <c r="P79" s="15"/>
      <c r="Q79" s="16"/>
      <c r="R79" s="16"/>
      <c r="S79" s="16"/>
      <c r="T79" s="17"/>
      <c r="U79" s="17"/>
      <c r="V79" s="16"/>
      <c r="W79" s="16"/>
      <c r="X79" s="17"/>
      <c r="Y79" s="17"/>
      <c r="Z79" s="16"/>
      <c r="AA79" s="16"/>
      <c r="AB79" s="17"/>
      <c r="AC79" s="18"/>
      <c r="AD79" s="1">
        <f>IF(T79=0,0,IF(T79&gt;U79,1,0))</f>
        <v>0</v>
      </c>
      <c r="AE79" s="1">
        <f>IF(T79=0,0,IF(T79&gt;U79,0,1))</f>
        <v>0</v>
      </c>
      <c r="AF79" s="1">
        <f>IF(V79=0,0,IF(V79&gt;W79,1,0))</f>
        <v>0</v>
      </c>
      <c r="AG79" s="1">
        <f>IF(V79=0,0,IF(V79&gt;W79,0,1))</f>
        <v>0</v>
      </c>
      <c r="AH79" s="1">
        <f>IF(X79=0,0,IF(X79&gt;Y79,1,0))</f>
        <v>0</v>
      </c>
      <c r="AI79" s="1">
        <f>IF(X79=0,0,IF(X79&gt;Y79,0,1))</f>
        <v>0</v>
      </c>
      <c r="AJ79" s="1">
        <f>IF(Z79=0,0,IF(Z79&gt;AA79,1,0))</f>
        <v>0</v>
      </c>
      <c r="AK79" s="1">
        <f>IF(Z79=0,0,IF(Z79&gt;AA79,0,1))</f>
        <v>0</v>
      </c>
      <c r="AL79" s="1">
        <f>IF(AB79=0,0,IF(AB79&gt;AC79,1,0))</f>
        <v>0</v>
      </c>
      <c r="AM79" s="1">
        <f>IF(AB79=0,0,IF(AB79&gt;AC79,0,1))</f>
        <v>0</v>
      </c>
      <c r="AN79" s="17">
        <f t="shared" si="9"/>
        <v>0</v>
      </c>
      <c r="AO79" s="17">
        <f t="shared" si="9"/>
        <v>0</v>
      </c>
      <c r="AP79" s="16" t="str">
        <f>IF(AN79=AO79,"",(IF(AN79&gt;AO79,1+AP78,0+AP78)))</f>
        <v/>
      </c>
      <c r="AQ79" s="16" t="str">
        <f>IF(AN79=AO79,"",(IF(AN79&gt;AO79,0+AQ78,1+AQ78)))</f>
        <v/>
      </c>
      <c r="AS79" s="1">
        <f>(IF(AN79&gt;AO79,P79,R79))</f>
        <v>0</v>
      </c>
      <c r="AU79" s="1">
        <f>(IF(AN79&lt;AO79,P79,R79))</f>
        <v>0</v>
      </c>
    </row>
    <row r="80" spans="1:48" ht="16">
      <c r="A80" s="31" t="s">
        <v>6</v>
      </c>
      <c r="B80" s="19" t="str">
        <f>IF(P80="","",P80)</f>
        <v/>
      </c>
      <c r="C80" s="20" t="str">
        <f>IF(B80="","",VLOOKUP(B80,#REF!,8,FALSE))</f>
        <v/>
      </c>
      <c r="D80" s="21" t="s">
        <v>13</v>
      </c>
      <c r="E80" s="32" t="s">
        <v>7</v>
      </c>
      <c r="F80" s="19" t="str">
        <f>IF(R80="","",R80)</f>
        <v/>
      </c>
      <c r="G80" s="20" t="str">
        <f>IF(F80="","",VLOOKUP(F80,#REF!,8,FALSE))</f>
        <v/>
      </c>
      <c r="H80" s="22" t="str">
        <f>IF(T80="","",T80&amp;"-"&amp;U80)</f>
        <v/>
      </c>
      <c r="I80" s="22" t="str">
        <f>IF(U80="","",V80&amp;"-"&amp;W80)</f>
        <v/>
      </c>
      <c r="J80" s="22" t="str">
        <f>IF(V80="","",X80&amp;"-"&amp;Y80)</f>
        <v/>
      </c>
      <c r="K80" s="22" t="str">
        <f>IF(Z80="","",Z80&amp;"-"&amp;AA80)</f>
        <v/>
      </c>
      <c r="L80" s="22" t="str">
        <f>IF(AB80="","",AB80&amp;"-"&amp;AC80)</f>
        <v/>
      </c>
      <c r="M80" s="23" t="str">
        <f>IF(T80="","",AN80&amp;"-"&amp;AO80)</f>
        <v/>
      </c>
      <c r="N80" s="3" t="str">
        <f>IF(T80="","",AP80&amp;"-"&amp;AQ80)</f>
        <v/>
      </c>
      <c r="O80" s="7"/>
      <c r="P80" s="24"/>
      <c r="Q80" s="25"/>
      <c r="R80" s="25"/>
      <c r="S80" s="25"/>
      <c r="T80" s="26"/>
      <c r="U80" s="26"/>
      <c r="V80" s="25"/>
      <c r="W80" s="25"/>
      <c r="X80" s="26"/>
      <c r="Y80" s="26"/>
      <c r="Z80" s="25"/>
      <c r="AA80" s="25"/>
      <c r="AB80" s="26"/>
      <c r="AC80" s="27"/>
      <c r="AD80" s="1">
        <f>IF(T80=0,0,IF(T80&gt;U80,1,0))</f>
        <v>0</v>
      </c>
      <c r="AE80" s="1">
        <f>IF(T80=0,0,IF(T80&gt;U80,0,1))</f>
        <v>0</v>
      </c>
      <c r="AF80" s="1">
        <f>IF(V80=0,0,IF(V80&gt;W80,1,0))</f>
        <v>0</v>
      </c>
      <c r="AG80" s="1">
        <f>IF(V80=0,0,IF(V80&gt;W80,0,1))</f>
        <v>0</v>
      </c>
      <c r="AH80" s="1">
        <f>IF(X80=0,0,IF(X80&gt;Y80,1,0))</f>
        <v>0</v>
      </c>
      <c r="AI80" s="1">
        <f>IF(X80=0,0,IF(X80&gt;Y80,0,1))</f>
        <v>0</v>
      </c>
      <c r="AJ80" s="1">
        <f>IF(Z80=0,0,IF(Z80&gt;AA80,1,0))</f>
        <v>0</v>
      </c>
      <c r="AK80" s="1">
        <f>IF(Z80=0,0,IF(Z80&gt;AA80,0,1))</f>
        <v>0</v>
      </c>
      <c r="AL80" s="1">
        <f>IF(AB80=0,0,IF(AB80&gt;AC80,1,0))</f>
        <v>0</v>
      </c>
      <c r="AM80" s="1">
        <f>IF(AB80=0,0,IF(AB80&gt;AC80,0,1))</f>
        <v>0</v>
      </c>
      <c r="AN80" s="17">
        <f t="shared" si="9"/>
        <v>0</v>
      </c>
      <c r="AO80" s="17">
        <f t="shared" si="9"/>
        <v>0</v>
      </c>
      <c r="AP80" s="16" t="str">
        <f>IF(AN80=AO80,"",(IF(AN80&gt;AO80,1+AP79,0+AP79)))</f>
        <v/>
      </c>
      <c r="AQ80" s="16" t="str">
        <f>IF(AN80=AO80,"",(IF(AN80&gt;AO80,0+AQ79,1+AQ79)))</f>
        <v/>
      </c>
      <c r="AS80" s="1">
        <f>(IF(AN80&gt;AO80,P80,R80))</f>
        <v>0</v>
      </c>
      <c r="AU80" s="1">
        <f>(IF(AN80&lt;AO80,P80,R80))</f>
        <v>0</v>
      </c>
    </row>
    <row r="82" spans="1:48" ht="16">
      <c r="A82" s="609" t="e">
        <f>VLOOKUP(B83,#REF!,9,FALSE)</f>
        <v>#REF!</v>
      </c>
      <c r="B82" s="610"/>
      <c r="C82" s="610"/>
      <c r="D82" s="4" t="str">
        <f>MAX(AP83:AP87)&amp;"-"&amp;MAX(AQ83:AQ87)</f>
        <v>0-0</v>
      </c>
      <c r="E82" s="610" t="e">
        <f>VLOOKUP(F83,#REF!,9,FALSE)</f>
        <v>#REF!</v>
      </c>
      <c r="F82" s="610"/>
      <c r="G82" s="610"/>
      <c r="H82" s="5" t="s">
        <v>1</v>
      </c>
      <c r="I82" s="5" t="s">
        <v>2</v>
      </c>
      <c r="J82" s="5" t="s">
        <v>4</v>
      </c>
      <c r="K82" s="5" t="s">
        <v>0</v>
      </c>
      <c r="L82" s="5" t="s">
        <v>3</v>
      </c>
      <c r="M82" s="5" t="s">
        <v>9</v>
      </c>
      <c r="N82" s="6" t="s">
        <v>10</v>
      </c>
      <c r="O82" s="7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:48" ht="16">
      <c r="A83" s="28" t="s">
        <v>5</v>
      </c>
      <c r="B83" s="9">
        <f>P83</f>
        <v>0</v>
      </c>
      <c r="C83" s="10" t="e">
        <f>IF(B83="","",VLOOKUP(B83,#REF!,8,FALSE))</f>
        <v>#REF!</v>
      </c>
      <c r="D83" s="11" t="s">
        <v>13</v>
      </c>
      <c r="E83" s="29" t="s">
        <v>7</v>
      </c>
      <c r="F83" s="9">
        <f>R83</f>
        <v>0</v>
      </c>
      <c r="G83" s="10" t="e">
        <f>IF(F83="","",VLOOKUP(F83,#REF!,8,FALSE))</f>
        <v>#REF!</v>
      </c>
      <c r="H83" s="13" t="str">
        <f>IF(T83="","",T83&amp;"-"&amp;U83)</f>
        <v/>
      </c>
      <c r="I83" s="13" t="str">
        <f>IF(U83="","",V83&amp;"-"&amp;W83)</f>
        <v/>
      </c>
      <c r="J83" s="13" t="str">
        <f>IF(V83="","",X83&amp;"-"&amp;Y83)</f>
        <v/>
      </c>
      <c r="K83" s="13" t="str">
        <f>IF(Z83="","",Z83&amp;"-"&amp;AA83)</f>
        <v/>
      </c>
      <c r="L83" s="13" t="str">
        <f>IF(AB83="","",AB83&amp;"-"&amp;AC83)</f>
        <v/>
      </c>
      <c r="M83" s="14" t="str">
        <f>IF(T83="","",AN83&amp;"-"&amp;AO83)</f>
        <v/>
      </c>
      <c r="N83" s="2" t="str">
        <f>IF(T83="","",AP83&amp;"-"&amp;AQ83)</f>
        <v/>
      </c>
      <c r="O83" s="7"/>
      <c r="P83" s="15"/>
      <c r="Q83" s="16"/>
      <c r="R83" s="16"/>
      <c r="S83" s="16"/>
      <c r="T83" s="17"/>
      <c r="U83" s="17"/>
      <c r="V83" s="16"/>
      <c r="W83" s="16"/>
      <c r="X83" s="17"/>
      <c r="Y83" s="17"/>
      <c r="Z83" s="16"/>
      <c r="AA83" s="16"/>
      <c r="AB83" s="17"/>
      <c r="AC83" s="18"/>
      <c r="AD83" s="1">
        <f>IF(T83=0,0,IF(T83&gt;U83,1,0))</f>
        <v>0</v>
      </c>
      <c r="AE83" s="1">
        <f>IF(T83=0,0,IF(T83&gt;U83,0,1))</f>
        <v>0</v>
      </c>
      <c r="AF83" s="1">
        <f>IF(V83=0,0,IF(V83&gt;W83,1,0))</f>
        <v>0</v>
      </c>
      <c r="AG83" s="1">
        <f>IF(V83=0,0,IF(V83&gt;W83,0,1))</f>
        <v>0</v>
      </c>
      <c r="AH83" s="1">
        <f>IF(X83=0,0,IF(X83&gt;Y83,1,0))</f>
        <v>0</v>
      </c>
      <c r="AI83" s="1">
        <f>IF(X83=0,0,IF(X83&gt;Y83,0,1))</f>
        <v>0</v>
      </c>
      <c r="AJ83" s="1">
        <f>IF(Z83=0,0,IF(Z83&gt;AA83,1,0))</f>
        <v>0</v>
      </c>
      <c r="AK83" s="1">
        <f>IF(Z83=0,0,IF(Z83&gt;AA83,0,1))</f>
        <v>0</v>
      </c>
      <c r="AL83" s="1">
        <f>IF(AB83=0,0,IF(AB83&gt;AC83,1,0))</f>
        <v>0</v>
      </c>
      <c r="AM83" s="1">
        <f>IF(AB83=0,0,IF(AB83&gt;AC83,0,1))</f>
        <v>0</v>
      </c>
      <c r="AN83" s="17">
        <f t="shared" ref="AN83:AO87" si="10">+AD83+AF83+AH83+AJ83+AL83</f>
        <v>0</v>
      </c>
      <c r="AO83" s="17">
        <f t="shared" si="10"/>
        <v>0</v>
      </c>
      <c r="AP83" s="16" t="str">
        <f>IF(AN83=AO83,"",(IF(AN83&gt;AO83,1,0)))</f>
        <v/>
      </c>
      <c r="AQ83" s="16" t="str">
        <f>IF(AN83=AO83,"",(IF(AN83&gt;AO83,0,1)))</f>
        <v/>
      </c>
      <c r="AS83" s="1">
        <f>(IF(AN83&gt;AO83,P83,R83))</f>
        <v>0</v>
      </c>
      <c r="AU83" s="1">
        <f>(IF(AN83&lt;AO83,P83,R83))</f>
        <v>0</v>
      </c>
    </row>
    <row r="84" spans="1:48" ht="16">
      <c r="A84" s="28" t="s">
        <v>6</v>
      </c>
      <c r="B84" s="9">
        <f>P84</f>
        <v>0</v>
      </c>
      <c r="C84" s="10" t="e">
        <f>IF(B84="","",VLOOKUP(B84,#REF!,8,FALSE))</f>
        <v>#REF!</v>
      </c>
      <c r="D84" s="11" t="s">
        <v>13</v>
      </c>
      <c r="E84" s="29" t="s">
        <v>8</v>
      </c>
      <c r="F84" s="9">
        <f>R84</f>
        <v>0</v>
      </c>
      <c r="G84" s="10" t="e">
        <f>IF(F84="","",VLOOKUP(F84,#REF!,8,FALSE))</f>
        <v>#REF!</v>
      </c>
      <c r="H84" s="13" t="str">
        <f>IF(T84="","",T84&amp;"-"&amp;U84)</f>
        <v/>
      </c>
      <c r="I84" s="13" t="str">
        <f>IF(U84="","",V84&amp;"-"&amp;W84)</f>
        <v/>
      </c>
      <c r="J84" s="13" t="str">
        <f>IF(V84="","",X84&amp;"-"&amp;Y84)</f>
        <v/>
      </c>
      <c r="K84" s="13" t="str">
        <f>IF(Z84="","",Z84&amp;"-"&amp;AA84)</f>
        <v/>
      </c>
      <c r="L84" s="13" t="str">
        <f>IF(AB84="","",AB84&amp;"-"&amp;AC84)</f>
        <v/>
      </c>
      <c r="M84" s="14" t="str">
        <f>IF(T84="","",AN84&amp;"-"&amp;AO84)</f>
        <v/>
      </c>
      <c r="N84" s="2" t="str">
        <f>IF(T84="","",AP84&amp;"-"&amp;AQ84)</f>
        <v/>
      </c>
      <c r="O84" s="7"/>
      <c r="P84" s="15"/>
      <c r="Q84" s="16"/>
      <c r="R84" s="16"/>
      <c r="S84" s="16"/>
      <c r="T84" s="17"/>
      <c r="U84" s="17"/>
      <c r="V84" s="16"/>
      <c r="W84" s="16"/>
      <c r="X84" s="17"/>
      <c r="Y84" s="17"/>
      <c r="Z84" s="16"/>
      <c r="AA84" s="16"/>
      <c r="AB84" s="17"/>
      <c r="AC84" s="18"/>
      <c r="AD84" s="1">
        <f>IF(T84=0,0,IF(T84&gt;U84,1,0))</f>
        <v>0</v>
      </c>
      <c r="AE84" s="1">
        <f>IF(T84=0,0,IF(T84&gt;U84,0,1))</f>
        <v>0</v>
      </c>
      <c r="AF84" s="1">
        <f>IF(V84=0,0,IF(V84&gt;W84,1,0))</f>
        <v>0</v>
      </c>
      <c r="AG84" s="1">
        <f>IF(V84=0,0,IF(V84&gt;W84,0,1))</f>
        <v>0</v>
      </c>
      <c r="AH84" s="1">
        <f>IF(X84=0,0,IF(X84&gt;Y84,1,0))</f>
        <v>0</v>
      </c>
      <c r="AI84" s="1">
        <f>IF(X84=0,0,IF(X84&gt;Y84,0,1))</f>
        <v>0</v>
      </c>
      <c r="AJ84" s="1">
        <f>IF(Z84=0,0,IF(Z84&gt;AA84,1,0))</f>
        <v>0</v>
      </c>
      <c r="AK84" s="1">
        <f>IF(Z84=0,0,IF(Z84&gt;AA84,0,1))</f>
        <v>0</v>
      </c>
      <c r="AL84" s="1">
        <f>IF(AB84=0,0,IF(AB84&gt;AC84,1,0))</f>
        <v>0</v>
      </c>
      <c r="AM84" s="1">
        <f>IF(AB84=0,0,IF(AB84&gt;AC84,0,1))</f>
        <v>0</v>
      </c>
      <c r="AN84" s="17">
        <f t="shared" si="10"/>
        <v>0</v>
      </c>
      <c r="AO84" s="17">
        <f t="shared" si="10"/>
        <v>0</v>
      </c>
      <c r="AP84" s="16" t="str">
        <f>IF(AN84=AO84,"",(IF(AN84&gt;AO84,1+AP83,0+AP83)))</f>
        <v/>
      </c>
      <c r="AQ84" s="16" t="str">
        <f>IF(AN84=AO84,"",(IF(AN84&gt;AO84,0+AQ83,1+AQ83)))</f>
        <v/>
      </c>
      <c r="AS84" s="1">
        <f>(IF(AN84&gt;AO84,P84,R84))</f>
        <v>0</v>
      </c>
      <c r="AU84" s="1">
        <f>(IF(AN84&lt;AO84,P84,R84))</f>
        <v>0</v>
      </c>
    </row>
    <row r="85" spans="1:48" ht="18" customHeight="1">
      <c r="A85" s="28" t="s">
        <v>14</v>
      </c>
      <c r="B85" s="33" t="str">
        <f>P85&amp;" "&amp;Q85</f>
        <v xml:space="preserve"> </v>
      </c>
      <c r="C85" s="30" t="e">
        <f>IF(B85="","",VLOOKUP(P85,#REF!,8,FALSE))&amp;" / "&amp;IF(B85="","",VLOOKUP(Q85,#REF!,8,FALSE))</f>
        <v>#REF!</v>
      </c>
      <c r="D85" s="11" t="s">
        <v>13</v>
      </c>
      <c r="E85" s="29" t="s">
        <v>15</v>
      </c>
      <c r="F85" s="33" t="str">
        <f>R85&amp;" "&amp;S85</f>
        <v xml:space="preserve"> </v>
      </c>
      <c r="G85" s="30" t="e">
        <f>IF(F85="","",VLOOKUP(R85,#REF!,8,FALSE))&amp;" / "&amp;IF(F85="","",VLOOKUP(S85,#REF!,8,FALSE))</f>
        <v>#REF!</v>
      </c>
      <c r="H85" s="13" t="str">
        <f>IF(T85="","",T85&amp;"-"&amp;U85)</f>
        <v/>
      </c>
      <c r="I85" s="13" t="str">
        <f>IF(U85="","",V85&amp;"-"&amp;W85)</f>
        <v/>
      </c>
      <c r="J85" s="13" t="str">
        <f>IF(V85="","",X85&amp;"-"&amp;Y85)</f>
        <v/>
      </c>
      <c r="K85" s="13" t="str">
        <f>IF(Z85="","",Z85&amp;"-"&amp;AA85)</f>
        <v/>
      </c>
      <c r="L85" s="13" t="str">
        <f>IF(AB85="","",AB85&amp;"-"&amp;AC85)</f>
        <v/>
      </c>
      <c r="M85" s="14" t="str">
        <f>IF(T85="","",AN85&amp;"-"&amp;AO85)</f>
        <v/>
      </c>
      <c r="N85" s="2" t="str">
        <f>IF(T85="","",AP85&amp;"-"&amp;AQ85)</f>
        <v/>
      </c>
      <c r="O85" s="7"/>
      <c r="P85" s="15"/>
      <c r="Q85" s="16"/>
      <c r="R85" s="16"/>
      <c r="S85" s="16"/>
      <c r="T85" s="17"/>
      <c r="U85" s="17"/>
      <c r="V85" s="16"/>
      <c r="W85" s="16"/>
      <c r="X85" s="17"/>
      <c r="Y85" s="17"/>
      <c r="Z85" s="16"/>
      <c r="AA85" s="16"/>
      <c r="AB85" s="17"/>
      <c r="AC85" s="18"/>
      <c r="AD85" s="1">
        <f>IF(T85=0,0,IF(T85&gt;U85,1,0))</f>
        <v>0</v>
      </c>
      <c r="AE85" s="1">
        <f>IF(T85=0,0,IF(T85&gt;U85,0,1))</f>
        <v>0</v>
      </c>
      <c r="AF85" s="1">
        <f>IF(V85=0,0,IF(V85&gt;W85,1,0))</f>
        <v>0</v>
      </c>
      <c r="AG85" s="1">
        <f>IF(V85=0,0,IF(V85&gt;W85,0,1))</f>
        <v>0</v>
      </c>
      <c r="AH85" s="1">
        <f>IF(X85=0,0,IF(X85&gt;Y85,1,0))</f>
        <v>0</v>
      </c>
      <c r="AI85" s="1">
        <f>IF(X85=0,0,IF(X85&gt;Y85,0,1))</f>
        <v>0</v>
      </c>
      <c r="AJ85" s="1">
        <f>IF(Z85=0,0,IF(Z85&gt;AA85,1,0))</f>
        <v>0</v>
      </c>
      <c r="AK85" s="1">
        <f>IF(Z85=0,0,IF(Z85&gt;AA85,0,1))</f>
        <v>0</v>
      </c>
      <c r="AL85" s="1">
        <f>IF(AB85=0,0,IF(AB85&gt;AC85,1,0))</f>
        <v>0</v>
      </c>
      <c r="AM85" s="1">
        <f>IF(AB85=0,0,IF(AB85&gt;AC85,0,1))</f>
        <v>0</v>
      </c>
      <c r="AN85" s="17">
        <f t="shared" si="10"/>
        <v>0</v>
      </c>
      <c r="AO85" s="17">
        <f t="shared" si="10"/>
        <v>0</v>
      </c>
      <c r="AP85" s="16" t="str">
        <f>IF(AN85=AO85,"",(IF(AN85&gt;AO85,1+AP84,0+AP84)))</f>
        <v/>
      </c>
      <c r="AQ85" s="16" t="str">
        <f>IF(AN85=AO85,"",(IF(AN85&gt;AO85,0+AQ84,1+AQ84)))</f>
        <v/>
      </c>
      <c r="AS85" s="1">
        <f>(IF(AN85&gt;AO85,P85,R85))</f>
        <v>0</v>
      </c>
      <c r="AT85" s="1">
        <f>(IF(AN85&gt;AO85,Q85,S85))</f>
        <v>0</v>
      </c>
      <c r="AU85" s="1">
        <f>(IF(AN85&lt;AO85,P85,R85))</f>
        <v>0</v>
      </c>
      <c r="AV85" s="1">
        <f>(IF(AN85&lt;AO85,Q85,S85))</f>
        <v>0</v>
      </c>
    </row>
    <row r="86" spans="1:48" ht="16">
      <c r="A86" s="28" t="s">
        <v>5</v>
      </c>
      <c r="B86" s="9" t="str">
        <f>IF(P86="","",P86)</f>
        <v/>
      </c>
      <c r="C86" s="10" t="str">
        <f>IF(B86="","",VLOOKUP(B86,#REF!,8,FALSE))</f>
        <v/>
      </c>
      <c r="D86" s="11" t="s">
        <v>13</v>
      </c>
      <c r="E86" s="29" t="s">
        <v>8</v>
      </c>
      <c r="F86" s="9" t="str">
        <f>IF(R86="","",R86)</f>
        <v/>
      </c>
      <c r="G86" s="10" t="str">
        <f>IF(F86="","",VLOOKUP(F86,#REF!,8,FALSE))</f>
        <v/>
      </c>
      <c r="H86" s="13" t="str">
        <f>IF(T86="","",T86&amp;"-"&amp;U86)</f>
        <v/>
      </c>
      <c r="I86" s="13" t="str">
        <f>IF(U86="","",V86&amp;"-"&amp;W86)</f>
        <v/>
      </c>
      <c r="J86" s="12" t="str">
        <f>IF(V86="","",X86&amp;"-"&amp;Y86)</f>
        <v/>
      </c>
      <c r="K86" s="12" t="str">
        <f>IF(Z86="","",Z86&amp;"-"&amp;AA86)</f>
        <v/>
      </c>
      <c r="L86" s="12" t="str">
        <f>IF(AB86="","",AB86&amp;"-"&amp;AC86)</f>
        <v/>
      </c>
      <c r="M86" s="14" t="str">
        <f>IF(T86="","",AN86&amp;"-"&amp;AO86)</f>
        <v/>
      </c>
      <c r="N86" s="2" t="str">
        <f>IF(T86="","",AP86&amp;"-"&amp;AQ86)</f>
        <v/>
      </c>
      <c r="O86" s="7"/>
      <c r="P86" s="15"/>
      <c r="Q86" s="16"/>
      <c r="R86" s="16"/>
      <c r="S86" s="16"/>
      <c r="T86" s="17"/>
      <c r="U86" s="17"/>
      <c r="V86" s="16"/>
      <c r="W86" s="16"/>
      <c r="X86" s="17"/>
      <c r="Y86" s="17"/>
      <c r="Z86" s="16"/>
      <c r="AA86" s="16"/>
      <c r="AB86" s="17"/>
      <c r="AC86" s="18"/>
      <c r="AD86" s="1">
        <f>IF(T86=0,0,IF(T86&gt;U86,1,0))</f>
        <v>0</v>
      </c>
      <c r="AE86" s="1">
        <f>IF(T86=0,0,IF(T86&gt;U86,0,1))</f>
        <v>0</v>
      </c>
      <c r="AF86" s="1">
        <f>IF(V86=0,0,IF(V86&gt;W86,1,0))</f>
        <v>0</v>
      </c>
      <c r="AG86" s="1">
        <f>IF(V86=0,0,IF(V86&gt;W86,0,1))</f>
        <v>0</v>
      </c>
      <c r="AH86" s="1">
        <f>IF(X86=0,0,IF(X86&gt;Y86,1,0))</f>
        <v>0</v>
      </c>
      <c r="AI86" s="1">
        <f>IF(X86=0,0,IF(X86&gt;Y86,0,1))</f>
        <v>0</v>
      </c>
      <c r="AJ86" s="1">
        <f>IF(Z86=0,0,IF(Z86&gt;AA86,1,0))</f>
        <v>0</v>
      </c>
      <c r="AK86" s="1">
        <f>IF(Z86=0,0,IF(Z86&gt;AA86,0,1))</f>
        <v>0</v>
      </c>
      <c r="AL86" s="1">
        <f>IF(AB86=0,0,IF(AB86&gt;AC86,1,0))</f>
        <v>0</v>
      </c>
      <c r="AM86" s="1">
        <f>IF(AB86=0,0,IF(AB86&gt;AC86,0,1))</f>
        <v>0</v>
      </c>
      <c r="AN86" s="17">
        <f t="shared" si="10"/>
        <v>0</v>
      </c>
      <c r="AO86" s="17">
        <f t="shared" si="10"/>
        <v>0</v>
      </c>
      <c r="AP86" s="16" t="str">
        <f>IF(AN86=AO86,"",(IF(AN86&gt;AO86,1+AP85,0+AP85)))</f>
        <v/>
      </c>
      <c r="AQ86" s="16" t="str">
        <f>IF(AN86=AO86,"",(IF(AN86&gt;AO86,0+AQ85,1+AQ85)))</f>
        <v/>
      </c>
      <c r="AS86" s="1">
        <f>(IF(AN86&gt;AO86,P86,R86))</f>
        <v>0</v>
      </c>
      <c r="AU86" s="1">
        <f>(IF(AN86&lt;AO86,P86,R86))</f>
        <v>0</v>
      </c>
    </row>
    <row r="87" spans="1:48" ht="16">
      <c r="A87" s="31" t="s">
        <v>6</v>
      </c>
      <c r="B87" s="19" t="str">
        <f>IF(P87="","",P87)</f>
        <v/>
      </c>
      <c r="C87" s="20" t="str">
        <f>IF(B87="","",VLOOKUP(B87,#REF!,8,FALSE))</f>
        <v/>
      </c>
      <c r="D87" s="21" t="s">
        <v>13</v>
      </c>
      <c r="E87" s="32" t="s">
        <v>7</v>
      </c>
      <c r="F87" s="19" t="str">
        <f>IF(R87="","",R87)</f>
        <v/>
      </c>
      <c r="G87" s="20" t="str">
        <f>IF(F87="","",VLOOKUP(F87,#REF!,8,FALSE))</f>
        <v/>
      </c>
      <c r="H87" s="22" t="str">
        <f>IF(T87="","",T87&amp;"-"&amp;U87)</f>
        <v/>
      </c>
      <c r="I87" s="22" t="str">
        <f>IF(U87="","",V87&amp;"-"&amp;W87)</f>
        <v/>
      </c>
      <c r="J87" s="22" t="str">
        <f>IF(V87="","",X87&amp;"-"&amp;Y87)</f>
        <v/>
      </c>
      <c r="K87" s="22" t="str">
        <f>IF(Z87="","",Z87&amp;"-"&amp;AA87)</f>
        <v/>
      </c>
      <c r="L87" s="22" t="str">
        <f>IF(AB87="","",AB87&amp;"-"&amp;AC87)</f>
        <v/>
      </c>
      <c r="M87" s="23" t="str">
        <f>IF(T87="","",AN87&amp;"-"&amp;AO87)</f>
        <v/>
      </c>
      <c r="N87" s="3" t="str">
        <f>IF(T87="","",AP87&amp;"-"&amp;AQ87)</f>
        <v/>
      </c>
      <c r="O87" s="7"/>
      <c r="P87" s="24"/>
      <c r="Q87" s="25"/>
      <c r="R87" s="25"/>
      <c r="S87" s="25"/>
      <c r="T87" s="26"/>
      <c r="U87" s="26"/>
      <c r="V87" s="25"/>
      <c r="W87" s="25"/>
      <c r="X87" s="26"/>
      <c r="Y87" s="26"/>
      <c r="Z87" s="25"/>
      <c r="AA87" s="25"/>
      <c r="AB87" s="26"/>
      <c r="AC87" s="27"/>
      <c r="AD87" s="1">
        <f>IF(T87=0,0,IF(T87&gt;U87,1,0))</f>
        <v>0</v>
      </c>
      <c r="AE87" s="1">
        <f>IF(T87=0,0,IF(T87&gt;U87,0,1))</f>
        <v>0</v>
      </c>
      <c r="AF87" s="1">
        <f>IF(V87=0,0,IF(V87&gt;W87,1,0))</f>
        <v>0</v>
      </c>
      <c r="AG87" s="1">
        <f>IF(V87=0,0,IF(V87&gt;W87,0,1))</f>
        <v>0</v>
      </c>
      <c r="AH87" s="1">
        <f>IF(X87=0,0,IF(X87&gt;Y87,1,0))</f>
        <v>0</v>
      </c>
      <c r="AI87" s="1">
        <f>IF(X87=0,0,IF(X87&gt;Y87,0,1))</f>
        <v>0</v>
      </c>
      <c r="AJ87" s="1">
        <f>IF(Z87=0,0,IF(Z87&gt;AA87,1,0))</f>
        <v>0</v>
      </c>
      <c r="AK87" s="1">
        <f>IF(Z87=0,0,IF(Z87&gt;AA87,0,1))</f>
        <v>0</v>
      </c>
      <c r="AL87" s="1">
        <f>IF(AB87=0,0,IF(AB87&gt;AC87,1,0))</f>
        <v>0</v>
      </c>
      <c r="AM87" s="1">
        <f>IF(AB87=0,0,IF(AB87&gt;AC87,0,1))</f>
        <v>0</v>
      </c>
      <c r="AN87" s="17">
        <f t="shared" si="10"/>
        <v>0</v>
      </c>
      <c r="AO87" s="17">
        <f t="shared" si="10"/>
        <v>0</v>
      </c>
      <c r="AP87" s="16" t="str">
        <f>IF(AN87=AO87,"",(IF(AN87&gt;AO87,1+AP86,0+AP86)))</f>
        <v/>
      </c>
      <c r="AQ87" s="16" t="str">
        <f>IF(AN87=AO87,"",(IF(AN87&gt;AO87,0+AQ86,1+AQ86)))</f>
        <v/>
      </c>
      <c r="AS87" s="1">
        <f>(IF(AN87&gt;AO87,P87,R87))</f>
        <v>0</v>
      </c>
      <c r="AU87" s="1">
        <f>(IF(AN87&lt;AO87,P87,R87))</f>
        <v>0</v>
      </c>
    </row>
    <row r="89" spans="1:48" ht="16">
      <c r="A89" s="609" t="e">
        <f>VLOOKUP(B90,#REF!,9,FALSE)</f>
        <v>#REF!</v>
      </c>
      <c r="B89" s="610"/>
      <c r="C89" s="610"/>
      <c r="D89" s="4" t="str">
        <f>MAX(AP90:AP94)&amp;"-"&amp;MAX(AQ90:AQ94)</f>
        <v>0-0</v>
      </c>
      <c r="E89" s="610" t="e">
        <f>VLOOKUP(F90,#REF!,9,FALSE)</f>
        <v>#REF!</v>
      </c>
      <c r="F89" s="610"/>
      <c r="G89" s="610"/>
      <c r="H89" s="5" t="s">
        <v>1</v>
      </c>
      <c r="I89" s="5" t="s">
        <v>2</v>
      </c>
      <c r="J89" s="5" t="s">
        <v>4</v>
      </c>
      <c r="K89" s="5" t="s">
        <v>0</v>
      </c>
      <c r="L89" s="5" t="s">
        <v>3</v>
      </c>
      <c r="M89" s="5" t="s">
        <v>9</v>
      </c>
      <c r="N89" s="6" t="s">
        <v>10</v>
      </c>
      <c r="O89" s="7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:48" ht="16">
      <c r="A90" s="28" t="s">
        <v>5</v>
      </c>
      <c r="B90" s="9">
        <f>P90</f>
        <v>0</v>
      </c>
      <c r="C90" s="10" t="e">
        <f>IF(B90="","",VLOOKUP(B90,#REF!,8,FALSE))</f>
        <v>#REF!</v>
      </c>
      <c r="D90" s="11" t="s">
        <v>13</v>
      </c>
      <c r="E90" s="29" t="s">
        <v>7</v>
      </c>
      <c r="F90" s="9">
        <f>R90</f>
        <v>0</v>
      </c>
      <c r="G90" s="10" t="e">
        <f>IF(F90="","",VLOOKUP(F90,#REF!,8,FALSE))</f>
        <v>#REF!</v>
      </c>
      <c r="H90" s="13" t="str">
        <f>IF(T90="","",T90&amp;"-"&amp;U90)</f>
        <v/>
      </c>
      <c r="I90" s="13" t="str">
        <f>IF(U90="","",V90&amp;"-"&amp;W90)</f>
        <v/>
      </c>
      <c r="J90" s="13" t="str">
        <f>IF(V90="","",X90&amp;"-"&amp;Y90)</f>
        <v/>
      </c>
      <c r="K90" s="13" t="str">
        <f>IF(Z90="","",Z90&amp;"-"&amp;AA90)</f>
        <v/>
      </c>
      <c r="L90" s="13" t="str">
        <f>IF(AB90="","",AB90&amp;"-"&amp;AC90)</f>
        <v/>
      </c>
      <c r="M90" s="14" t="str">
        <f>IF(T90="","",AN90&amp;"-"&amp;AO90)</f>
        <v/>
      </c>
      <c r="N90" s="2" t="str">
        <f>IF(T90="","",AP90&amp;"-"&amp;AQ90)</f>
        <v/>
      </c>
      <c r="O90" s="7"/>
      <c r="P90" s="15"/>
      <c r="Q90" s="16"/>
      <c r="R90" s="16"/>
      <c r="S90" s="16"/>
      <c r="T90" s="17"/>
      <c r="U90" s="17"/>
      <c r="V90" s="16"/>
      <c r="W90" s="16"/>
      <c r="X90" s="17"/>
      <c r="Y90" s="17"/>
      <c r="Z90" s="16"/>
      <c r="AA90" s="16"/>
      <c r="AB90" s="17"/>
      <c r="AC90" s="18"/>
      <c r="AD90" s="1">
        <f>IF(T90=0,0,IF(T90&gt;U90,1,0))</f>
        <v>0</v>
      </c>
      <c r="AE90" s="1">
        <f>IF(T90=0,0,IF(T90&gt;U90,0,1))</f>
        <v>0</v>
      </c>
      <c r="AF90" s="1">
        <f>IF(V90=0,0,IF(V90&gt;W90,1,0))</f>
        <v>0</v>
      </c>
      <c r="AG90" s="1">
        <f>IF(V90=0,0,IF(V90&gt;W90,0,1))</f>
        <v>0</v>
      </c>
      <c r="AH90" s="1">
        <f>IF(X90=0,0,IF(X90&gt;Y90,1,0))</f>
        <v>0</v>
      </c>
      <c r="AI90" s="1">
        <f>IF(X90=0,0,IF(X90&gt;Y90,0,1))</f>
        <v>0</v>
      </c>
      <c r="AJ90" s="1">
        <f>IF(Z90=0,0,IF(Z90&gt;AA90,1,0))</f>
        <v>0</v>
      </c>
      <c r="AK90" s="1">
        <f>IF(Z90=0,0,IF(Z90&gt;AA90,0,1))</f>
        <v>0</v>
      </c>
      <c r="AL90" s="1">
        <f>IF(AB90=0,0,IF(AB90&gt;AC90,1,0))</f>
        <v>0</v>
      </c>
      <c r="AM90" s="1">
        <f>IF(AB90=0,0,IF(AB90&gt;AC90,0,1))</f>
        <v>0</v>
      </c>
      <c r="AN90" s="17">
        <f t="shared" ref="AN90:AO94" si="11">+AD90+AF90+AH90+AJ90+AL90</f>
        <v>0</v>
      </c>
      <c r="AO90" s="17">
        <f t="shared" si="11"/>
        <v>0</v>
      </c>
      <c r="AP90" s="16" t="str">
        <f>IF(AN90=AO90,"",(IF(AN90&gt;AO90,1,0)))</f>
        <v/>
      </c>
      <c r="AQ90" s="16" t="str">
        <f>IF(AN90=AO90,"",(IF(AN90&gt;AO90,0,1)))</f>
        <v/>
      </c>
      <c r="AS90" s="1">
        <f>(IF(AN90&gt;AO90,P90,R90))</f>
        <v>0</v>
      </c>
      <c r="AU90" s="1">
        <f>(IF(AN90&lt;AO90,P90,R90))</f>
        <v>0</v>
      </c>
    </row>
    <row r="91" spans="1:48" ht="16">
      <c r="A91" s="28" t="s">
        <v>6</v>
      </c>
      <c r="B91" s="9">
        <f>P91</f>
        <v>0</v>
      </c>
      <c r="C91" s="10" t="e">
        <f>IF(B91="","",VLOOKUP(B91,#REF!,8,FALSE))</f>
        <v>#REF!</v>
      </c>
      <c r="D91" s="11" t="s">
        <v>13</v>
      </c>
      <c r="E91" s="29" t="s">
        <v>8</v>
      </c>
      <c r="F91" s="9">
        <f>R91</f>
        <v>0</v>
      </c>
      <c r="G91" s="10" t="e">
        <f>IF(F91="","",VLOOKUP(F91,#REF!,8,FALSE))</f>
        <v>#REF!</v>
      </c>
      <c r="H91" s="13" t="str">
        <f>IF(T91="","",T91&amp;"-"&amp;U91)</f>
        <v/>
      </c>
      <c r="I91" s="13" t="str">
        <f>IF(U91="","",V91&amp;"-"&amp;W91)</f>
        <v/>
      </c>
      <c r="J91" s="13" t="str">
        <f>IF(V91="","",X91&amp;"-"&amp;Y91)</f>
        <v/>
      </c>
      <c r="K91" s="13" t="str">
        <f>IF(Z91="","",Z91&amp;"-"&amp;AA91)</f>
        <v/>
      </c>
      <c r="L91" s="13" t="str">
        <f>IF(AB91="","",AB91&amp;"-"&amp;AC91)</f>
        <v/>
      </c>
      <c r="M91" s="14" t="str">
        <f>IF(T91="","",AN91&amp;"-"&amp;AO91)</f>
        <v/>
      </c>
      <c r="N91" s="2" t="str">
        <f>IF(T91="","",AP91&amp;"-"&amp;AQ91)</f>
        <v/>
      </c>
      <c r="O91" s="7"/>
      <c r="P91" s="15"/>
      <c r="Q91" s="16"/>
      <c r="R91" s="16"/>
      <c r="S91" s="16"/>
      <c r="T91" s="17"/>
      <c r="U91" s="17"/>
      <c r="V91" s="16"/>
      <c r="W91" s="16"/>
      <c r="X91" s="17"/>
      <c r="Y91" s="17"/>
      <c r="Z91" s="16"/>
      <c r="AA91" s="16"/>
      <c r="AB91" s="17"/>
      <c r="AC91" s="18"/>
      <c r="AD91" s="1">
        <f>IF(T91=0,0,IF(T91&gt;U91,1,0))</f>
        <v>0</v>
      </c>
      <c r="AE91" s="1">
        <f>IF(T91=0,0,IF(T91&gt;U91,0,1))</f>
        <v>0</v>
      </c>
      <c r="AF91" s="1">
        <f>IF(V91=0,0,IF(V91&gt;W91,1,0))</f>
        <v>0</v>
      </c>
      <c r="AG91" s="1">
        <f>IF(V91=0,0,IF(V91&gt;W91,0,1))</f>
        <v>0</v>
      </c>
      <c r="AH91" s="1">
        <f>IF(X91=0,0,IF(X91&gt;Y91,1,0))</f>
        <v>0</v>
      </c>
      <c r="AI91" s="1">
        <f>IF(X91=0,0,IF(X91&gt;Y91,0,1))</f>
        <v>0</v>
      </c>
      <c r="AJ91" s="1">
        <f>IF(Z91=0,0,IF(Z91&gt;AA91,1,0))</f>
        <v>0</v>
      </c>
      <c r="AK91" s="1">
        <f>IF(Z91=0,0,IF(Z91&gt;AA91,0,1))</f>
        <v>0</v>
      </c>
      <c r="AL91" s="1">
        <f>IF(AB91=0,0,IF(AB91&gt;AC91,1,0))</f>
        <v>0</v>
      </c>
      <c r="AM91" s="1">
        <f>IF(AB91=0,0,IF(AB91&gt;AC91,0,1))</f>
        <v>0</v>
      </c>
      <c r="AN91" s="17">
        <f t="shared" si="11"/>
        <v>0</v>
      </c>
      <c r="AO91" s="17">
        <f t="shared" si="11"/>
        <v>0</v>
      </c>
      <c r="AP91" s="16" t="str">
        <f>IF(AN91=AO91,"",(IF(AN91&gt;AO91,1+AP90,0+AP90)))</f>
        <v/>
      </c>
      <c r="AQ91" s="16" t="str">
        <f>IF(AN91=AO91,"",(IF(AN91&gt;AO91,0+AQ90,1+AQ90)))</f>
        <v/>
      </c>
      <c r="AS91" s="1">
        <f>(IF(AN91&gt;AO91,P91,R91))</f>
        <v>0</v>
      </c>
      <c r="AU91" s="1">
        <f>(IF(AN91&lt;AO91,P91,R91))</f>
        <v>0</v>
      </c>
    </row>
    <row r="92" spans="1:48" ht="18" customHeight="1">
      <c r="A92" s="28" t="s">
        <v>14</v>
      </c>
      <c r="B92" s="33" t="str">
        <f>P92&amp;" "&amp;Q92</f>
        <v xml:space="preserve"> </v>
      </c>
      <c r="C92" s="30" t="e">
        <f>IF(B92="","",VLOOKUP(P92,#REF!,8,FALSE))&amp;" / "&amp;IF(B92="","",VLOOKUP(Q92,#REF!,8,FALSE))</f>
        <v>#REF!</v>
      </c>
      <c r="D92" s="11" t="s">
        <v>13</v>
      </c>
      <c r="E92" s="29" t="s">
        <v>15</v>
      </c>
      <c r="F92" s="33" t="str">
        <f>R92&amp;" "&amp;S92</f>
        <v xml:space="preserve"> </v>
      </c>
      <c r="G92" s="30" t="e">
        <f>IF(F92="","",VLOOKUP(R92,#REF!,8,FALSE))&amp;" / "&amp;IF(F92="","",VLOOKUP(S92,#REF!,8,FALSE))</f>
        <v>#REF!</v>
      </c>
      <c r="H92" s="13" t="str">
        <f>IF(T92="","",T92&amp;"-"&amp;U92)</f>
        <v/>
      </c>
      <c r="I92" s="13" t="str">
        <f>IF(U92="","",V92&amp;"-"&amp;W92)</f>
        <v/>
      </c>
      <c r="J92" s="13" t="str">
        <f>IF(V92="","",X92&amp;"-"&amp;Y92)</f>
        <v/>
      </c>
      <c r="K92" s="13" t="str">
        <f>IF(Z92="","",Z92&amp;"-"&amp;AA92)</f>
        <v/>
      </c>
      <c r="L92" s="13" t="str">
        <f>IF(AB92="","",AB92&amp;"-"&amp;AC92)</f>
        <v/>
      </c>
      <c r="M92" s="14" t="str">
        <f>IF(T92="","",AN92&amp;"-"&amp;AO92)</f>
        <v/>
      </c>
      <c r="N92" s="2" t="str">
        <f>IF(T92="","",AP92&amp;"-"&amp;AQ92)</f>
        <v/>
      </c>
      <c r="O92" s="7"/>
      <c r="P92" s="15"/>
      <c r="Q92" s="16"/>
      <c r="R92" s="16"/>
      <c r="S92" s="16"/>
      <c r="T92" s="17"/>
      <c r="U92" s="17"/>
      <c r="V92" s="16"/>
      <c r="W92" s="16"/>
      <c r="X92" s="17"/>
      <c r="Y92" s="17"/>
      <c r="Z92" s="16"/>
      <c r="AA92" s="16"/>
      <c r="AB92" s="17"/>
      <c r="AC92" s="18"/>
      <c r="AD92" s="1">
        <f>IF(T92=0,0,IF(T92&gt;U92,1,0))</f>
        <v>0</v>
      </c>
      <c r="AE92" s="1">
        <f>IF(T92=0,0,IF(T92&gt;U92,0,1))</f>
        <v>0</v>
      </c>
      <c r="AF92" s="1">
        <f>IF(V92=0,0,IF(V92&gt;W92,1,0))</f>
        <v>0</v>
      </c>
      <c r="AG92" s="1">
        <f>IF(V92=0,0,IF(V92&gt;W92,0,1))</f>
        <v>0</v>
      </c>
      <c r="AH92" s="1">
        <f>IF(X92=0,0,IF(X92&gt;Y92,1,0))</f>
        <v>0</v>
      </c>
      <c r="AI92" s="1">
        <f>IF(X92=0,0,IF(X92&gt;Y92,0,1))</f>
        <v>0</v>
      </c>
      <c r="AJ92" s="1">
        <f>IF(Z92=0,0,IF(Z92&gt;AA92,1,0))</f>
        <v>0</v>
      </c>
      <c r="AK92" s="1">
        <f>IF(Z92=0,0,IF(Z92&gt;AA92,0,1))</f>
        <v>0</v>
      </c>
      <c r="AL92" s="1">
        <f>IF(AB92=0,0,IF(AB92&gt;AC92,1,0))</f>
        <v>0</v>
      </c>
      <c r="AM92" s="1">
        <f>IF(AB92=0,0,IF(AB92&gt;AC92,0,1))</f>
        <v>0</v>
      </c>
      <c r="AN92" s="17">
        <f t="shared" si="11"/>
        <v>0</v>
      </c>
      <c r="AO92" s="17">
        <f t="shared" si="11"/>
        <v>0</v>
      </c>
      <c r="AP92" s="16" t="str">
        <f>IF(AN92=AO92,"",(IF(AN92&gt;AO92,1+AP91,0+AP91)))</f>
        <v/>
      </c>
      <c r="AQ92" s="16" t="str">
        <f>IF(AN92=AO92,"",(IF(AN92&gt;AO92,0+AQ91,1+AQ91)))</f>
        <v/>
      </c>
      <c r="AS92" s="1">
        <f>(IF(AN92&gt;AO92,P92,R92))</f>
        <v>0</v>
      </c>
      <c r="AT92" s="1">
        <f>(IF(AN92&gt;AO92,Q92,S92))</f>
        <v>0</v>
      </c>
      <c r="AU92" s="1">
        <f>(IF(AN92&lt;AO92,P92,R92))</f>
        <v>0</v>
      </c>
      <c r="AV92" s="1">
        <f>(IF(AN92&lt;AO92,Q92,S92))</f>
        <v>0</v>
      </c>
    </row>
    <row r="93" spans="1:48" ht="16">
      <c r="A93" s="28" t="s">
        <v>5</v>
      </c>
      <c r="B93" s="9" t="str">
        <f>IF(P93="","",P93)</f>
        <v/>
      </c>
      <c r="C93" s="10" t="str">
        <f>IF(B93="","",VLOOKUP(B93,#REF!,8,FALSE))</f>
        <v/>
      </c>
      <c r="D93" s="11" t="s">
        <v>13</v>
      </c>
      <c r="E93" s="29" t="s">
        <v>8</v>
      </c>
      <c r="F93" s="9" t="str">
        <f>IF(R93="","",R93)</f>
        <v/>
      </c>
      <c r="G93" s="10" t="str">
        <f>IF(F93="","",VLOOKUP(F93,#REF!,8,FALSE))</f>
        <v/>
      </c>
      <c r="H93" s="13" t="str">
        <f>IF(T93="","",T93&amp;"-"&amp;U93)</f>
        <v/>
      </c>
      <c r="I93" s="13" t="str">
        <f>IF(U93="","",V93&amp;"-"&amp;W93)</f>
        <v/>
      </c>
      <c r="J93" s="12" t="str">
        <f>IF(V93="","",X93&amp;"-"&amp;Y93)</f>
        <v/>
      </c>
      <c r="K93" s="12" t="str">
        <f>IF(Z93="","",Z93&amp;"-"&amp;AA93)</f>
        <v/>
      </c>
      <c r="L93" s="12" t="str">
        <f>IF(AB93="","",AB93&amp;"-"&amp;AC93)</f>
        <v/>
      </c>
      <c r="M93" s="14" t="str">
        <f>IF(T93="","",AN93&amp;"-"&amp;AO93)</f>
        <v/>
      </c>
      <c r="N93" s="2" t="str">
        <f>IF(T93="","",AP93&amp;"-"&amp;AQ93)</f>
        <v/>
      </c>
      <c r="O93" s="7"/>
      <c r="P93" s="15"/>
      <c r="Q93" s="16"/>
      <c r="R93" s="16"/>
      <c r="S93" s="16"/>
      <c r="T93" s="17"/>
      <c r="U93" s="17"/>
      <c r="V93" s="16"/>
      <c r="W93" s="16"/>
      <c r="X93" s="17"/>
      <c r="Y93" s="17"/>
      <c r="Z93" s="16"/>
      <c r="AA93" s="16"/>
      <c r="AB93" s="17"/>
      <c r="AC93" s="18"/>
      <c r="AD93" s="1">
        <f>IF(T93=0,0,IF(T93&gt;U93,1,0))</f>
        <v>0</v>
      </c>
      <c r="AE93" s="1">
        <f>IF(T93=0,0,IF(T93&gt;U93,0,1))</f>
        <v>0</v>
      </c>
      <c r="AF93" s="1">
        <f>IF(V93=0,0,IF(V93&gt;W93,1,0))</f>
        <v>0</v>
      </c>
      <c r="AG93" s="1">
        <f>IF(V93=0,0,IF(V93&gt;W93,0,1))</f>
        <v>0</v>
      </c>
      <c r="AH93" s="1">
        <f>IF(X93=0,0,IF(X93&gt;Y93,1,0))</f>
        <v>0</v>
      </c>
      <c r="AI93" s="1">
        <f>IF(X93=0,0,IF(X93&gt;Y93,0,1))</f>
        <v>0</v>
      </c>
      <c r="AJ93" s="1">
        <f>IF(Z93=0,0,IF(Z93&gt;AA93,1,0))</f>
        <v>0</v>
      </c>
      <c r="AK93" s="1">
        <f>IF(Z93=0,0,IF(Z93&gt;AA93,0,1))</f>
        <v>0</v>
      </c>
      <c r="AL93" s="1">
        <f>IF(AB93=0,0,IF(AB93&gt;AC93,1,0))</f>
        <v>0</v>
      </c>
      <c r="AM93" s="1">
        <f>IF(AB93=0,0,IF(AB93&gt;AC93,0,1))</f>
        <v>0</v>
      </c>
      <c r="AN93" s="17">
        <f t="shared" si="11"/>
        <v>0</v>
      </c>
      <c r="AO93" s="17">
        <f t="shared" si="11"/>
        <v>0</v>
      </c>
      <c r="AP93" s="16" t="str">
        <f>IF(AN93=AO93,"",(IF(AN93&gt;AO93,1+AP92,0+AP92)))</f>
        <v/>
      </c>
      <c r="AQ93" s="16" t="str">
        <f>IF(AN93=AO93,"",(IF(AN93&gt;AO93,0+AQ92,1+AQ92)))</f>
        <v/>
      </c>
      <c r="AS93" s="1">
        <f>(IF(AN93&gt;AO93,P93,R93))</f>
        <v>0</v>
      </c>
      <c r="AU93" s="1">
        <f>(IF(AN93&lt;AO93,P93,R93))</f>
        <v>0</v>
      </c>
    </row>
    <row r="94" spans="1:48" ht="16">
      <c r="A94" s="31" t="s">
        <v>6</v>
      </c>
      <c r="B94" s="19" t="str">
        <f>IF(P94="","",P94)</f>
        <v/>
      </c>
      <c r="C94" s="20" t="str">
        <f>IF(B94="","",VLOOKUP(B94,#REF!,8,FALSE))</f>
        <v/>
      </c>
      <c r="D94" s="21" t="s">
        <v>13</v>
      </c>
      <c r="E94" s="32" t="s">
        <v>7</v>
      </c>
      <c r="F94" s="19" t="str">
        <f>IF(R94="","",R94)</f>
        <v/>
      </c>
      <c r="G94" s="20" t="str">
        <f>IF(F94="","",VLOOKUP(F94,#REF!,8,FALSE))</f>
        <v/>
      </c>
      <c r="H94" s="22" t="str">
        <f>IF(T94="","",T94&amp;"-"&amp;U94)</f>
        <v/>
      </c>
      <c r="I94" s="22" t="str">
        <f>IF(U94="","",V94&amp;"-"&amp;W94)</f>
        <v/>
      </c>
      <c r="J94" s="22" t="str">
        <f>IF(V94="","",X94&amp;"-"&amp;Y94)</f>
        <v/>
      </c>
      <c r="K94" s="22" t="str">
        <f>IF(Z94="","",Z94&amp;"-"&amp;AA94)</f>
        <v/>
      </c>
      <c r="L94" s="22" t="str">
        <f>IF(AB94="","",AB94&amp;"-"&amp;AC94)</f>
        <v/>
      </c>
      <c r="M94" s="23" t="str">
        <f>IF(T94="","",AN94&amp;"-"&amp;AO94)</f>
        <v/>
      </c>
      <c r="N94" s="3" t="str">
        <f>IF(T94="","",AP94&amp;"-"&amp;AQ94)</f>
        <v/>
      </c>
      <c r="O94" s="7"/>
      <c r="P94" s="24"/>
      <c r="Q94" s="25"/>
      <c r="R94" s="25"/>
      <c r="S94" s="25"/>
      <c r="T94" s="26"/>
      <c r="U94" s="26"/>
      <c r="V94" s="25"/>
      <c r="W94" s="25"/>
      <c r="X94" s="26"/>
      <c r="Y94" s="26"/>
      <c r="Z94" s="25"/>
      <c r="AA94" s="25"/>
      <c r="AB94" s="26"/>
      <c r="AC94" s="27"/>
      <c r="AD94" s="1">
        <f>IF(T94=0,0,IF(T94&gt;U94,1,0))</f>
        <v>0</v>
      </c>
      <c r="AE94" s="1">
        <f>IF(T94=0,0,IF(T94&gt;U94,0,1))</f>
        <v>0</v>
      </c>
      <c r="AF94" s="1">
        <f>IF(V94=0,0,IF(V94&gt;W94,1,0))</f>
        <v>0</v>
      </c>
      <c r="AG94" s="1">
        <f>IF(V94=0,0,IF(V94&gt;W94,0,1))</f>
        <v>0</v>
      </c>
      <c r="AH94" s="1">
        <f>IF(X94=0,0,IF(X94&gt;Y94,1,0))</f>
        <v>0</v>
      </c>
      <c r="AI94" s="1">
        <f>IF(X94=0,0,IF(X94&gt;Y94,0,1))</f>
        <v>0</v>
      </c>
      <c r="AJ94" s="1">
        <f>IF(Z94=0,0,IF(Z94&gt;AA94,1,0))</f>
        <v>0</v>
      </c>
      <c r="AK94" s="1">
        <f>IF(Z94=0,0,IF(Z94&gt;AA94,0,1))</f>
        <v>0</v>
      </c>
      <c r="AL94" s="1">
        <f>IF(AB94=0,0,IF(AB94&gt;AC94,1,0))</f>
        <v>0</v>
      </c>
      <c r="AM94" s="1">
        <f>IF(AB94=0,0,IF(AB94&gt;AC94,0,1))</f>
        <v>0</v>
      </c>
      <c r="AN94" s="17">
        <f t="shared" si="11"/>
        <v>0</v>
      </c>
      <c r="AO94" s="17">
        <f t="shared" si="11"/>
        <v>0</v>
      </c>
      <c r="AP94" s="16" t="str">
        <f>IF(AN94=AO94,"",(IF(AN94&gt;AO94,1+AP93,0+AP93)))</f>
        <v/>
      </c>
      <c r="AQ94" s="16" t="str">
        <f>IF(AN94=AO94,"",(IF(AN94&gt;AO94,0+AQ93,1+AQ93)))</f>
        <v/>
      </c>
      <c r="AS94" s="1">
        <f>(IF(AN94&gt;AO94,P94,R94))</f>
        <v>0</v>
      </c>
      <c r="AU94" s="1">
        <f>(IF(AN94&lt;AO94,P94,R94))</f>
        <v>0</v>
      </c>
    </row>
    <row r="96" spans="1:48">
      <c r="A96" s="611" t="s">
        <v>21</v>
      </c>
      <c r="B96" s="611"/>
      <c r="C96" s="611"/>
      <c r="D96" s="611"/>
      <c r="E96" s="611"/>
      <c r="F96" s="611"/>
      <c r="G96" s="611"/>
      <c r="H96" s="611"/>
      <c r="I96" s="611"/>
      <c r="J96" s="611"/>
      <c r="K96" s="611"/>
      <c r="L96" s="611"/>
      <c r="M96" s="611"/>
      <c r="N96" s="611"/>
    </row>
    <row r="98" spans="1:48" ht="16">
      <c r="A98" s="609" t="e">
        <f>VLOOKUP(B99,#REF!,9,FALSE)</f>
        <v>#REF!</v>
      </c>
      <c r="B98" s="610"/>
      <c r="C98" s="610"/>
      <c r="D98" s="4" t="str">
        <f>MAX(AP99:AP103)&amp;"-"&amp;MAX(AQ99:AQ103)</f>
        <v>0-0</v>
      </c>
      <c r="E98" s="610" t="e">
        <f>VLOOKUP(F99,#REF!,9,FALSE)</f>
        <v>#REF!</v>
      </c>
      <c r="F98" s="610"/>
      <c r="G98" s="610"/>
      <c r="H98" s="5" t="s">
        <v>1</v>
      </c>
      <c r="I98" s="5" t="s">
        <v>2</v>
      </c>
      <c r="J98" s="5" t="s">
        <v>4</v>
      </c>
      <c r="K98" s="5" t="s">
        <v>0</v>
      </c>
      <c r="L98" s="5" t="s">
        <v>3</v>
      </c>
      <c r="M98" s="5" t="s">
        <v>9</v>
      </c>
      <c r="N98" s="6" t="s">
        <v>10</v>
      </c>
      <c r="O98" s="7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48" ht="16">
      <c r="A99" s="28" t="s">
        <v>5</v>
      </c>
      <c r="B99" s="9">
        <f>P99</f>
        <v>0</v>
      </c>
      <c r="C99" s="10" t="e">
        <f>IF(B99="","",VLOOKUP(B99,#REF!,8,FALSE))</f>
        <v>#REF!</v>
      </c>
      <c r="D99" s="11" t="s">
        <v>13</v>
      </c>
      <c r="E99" s="29" t="s">
        <v>7</v>
      </c>
      <c r="F99" s="9">
        <f>R99</f>
        <v>0</v>
      </c>
      <c r="G99" s="10" t="e">
        <f>IF(F99="","",VLOOKUP(F99,#REF!,8,FALSE))</f>
        <v>#REF!</v>
      </c>
      <c r="H99" s="13" t="str">
        <f>IF(T99="","",T99&amp;"-"&amp;U99)</f>
        <v/>
      </c>
      <c r="I99" s="13" t="str">
        <f>IF(U99="","",V99&amp;"-"&amp;W99)</f>
        <v/>
      </c>
      <c r="J99" s="13" t="str">
        <f>IF(V99="","",X99&amp;"-"&amp;Y99)</f>
        <v/>
      </c>
      <c r="K99" s="13" t="str">
        <f>IF(Z99="","",Z99&amp;"-"&amp;AA99)</f>
        <v/>
      </c>
      <c r="L99" s="13" t="str">
        <f>IF(AB99="","",AB99&amp;"-"&amp;AC99)</f>
        <v/>
      </c>
      <c r="M99" s="14" t="str">
        <f>IF(T99="","",AN99&amp;"-"&amp;AO99)</f>
        <v/>
      </c>
      <c r="N99" s="2" t="str">
        <f>IF(T99="","",AP99&amp;"-"&amp;AQ99)</f>
        <v/>
      </c>
      <c r="O99" s="7"/>
      <c r="P99" s="15"/>
      <c r="Q99" s="16"/>
      <c r="R99" s="16"/>
      <c r="S99" s="16"/>
      <c r="T99" s="17"/>
      <c r="U99" s="17"/>
      <c r="V99" s="16"/>
      <c r="W99" s="16"/>
      <c r="X99" s="17"/>
      <c r="Y99" s="17"/>
      <c r="Z99" s="16"/>
      <c r="AA99" s="16"/>
      <c r="AB99" s="17"/>
      <c r="AC99" s="18"/>
      <c r="AD99" s="1">
        <f>IF(T99=0,0,IF(T99&gt;U99,1,0))</f>
        <v>0</v>
      </c>
      <c r="AE99" s="1">
        <f>IF(T99=0,0,IF(T99&gt;U99,0,1))</f>
        <v>0</v>
      </c>
      <c r="AF99" s="1">
        <f>IF(V99=0,0,IF(V99&gt;W99,1,0))</f>
        <v>0</v>
      </c>
      <c r="AG99" s="1">
        <f>IF(V99=0,0,IF(V99&gt;W99,0,1))</f>
        <v>0</v>
      </c>
      <c r="AH99" s="1">
        <f>IF(X99=0,0,IF(X99&gt;Y99,1,0))</f>
        <v>0</v>
      </c>
      <c r="AI99" s="1">
        <f>IF(X99=0,0,IF(X99&gt;Y99,0,1))</f>
        <v>0</v>
      </c>
      <c r="AJ99" s="1">
        <f>IF(Z99=0,0,IF(Z99&gt;AA99,1,0))</f>
        <v>0</v>
      </c>
      <c r="AK99" s="1">
        <f>IF(Z99=0,0,IF(Z99&gt;AA99,0,1))</f>
        <v>0</v>
      </c>
      <c r="AL99" s="1">
        <f>IF(AB99=0,0,IF(AB99&gt;AC99,1,0))</f>
        <v>0</v>
      </c>
      <c r="AM99" s="1">
        <f>IF(AB99=0,0,IF(AB99&gt;AC99,0,1))</f>
        <v>0</v>
      </c>
      <c r="AN99" s="17">
        <f t="shared" ref="AN99:AO103" si="12">+AD99+AF99+AH99+AJ99+AL99</f>
        <v>0</v>
      </c>
      <c r="AO99" s="17">
        <f t="shared" si="12"/>
        <v>0</v>
      </c>
      <c r="AP99" s="16" t="str">
        <f>IF(AN99=AO99,"",(IF(AN99&gt;AO99,1,0)))</f>
        <v/>
      </c>
      <c r="AQ99" s="16" t="str">
        <f>IF(AN99=AO99,"",(IF(AN99&gt;AO99,0,1)))</f>
        <v/>
      </c>
      <c r="AS99" s="1">
        <f>(IF(AN99&gt;AO99,P99,R99))</f>
        <v>0</v>
      </c>
      <c r="AU99" s="1">
        <f>(IF(AN99&lt;AO99,P99,R99))</f>
        <v>0</v>
      </c>
    </row>
    <row r="100" spans="1:48" ht="16">
      <c r="A100" s="28" t="s">
        <v>6</v>
      </c>
      <c r="B100" s="9">
        <f>P100</f>
        <v>0</v>
      </c>
      <c r="C100" s="10" t="e">
        <f>IF(B100="","",VLOOKUP(B100,#REF!,8,FALSE))</f>
        <v>#REF!</v>
      </c>
      <c r="D100" s="11" t="s">
        <v>13</v>
      </c>
      <c r="E100" s="29" t="s">
        <v>8</v>
      </c>
      <c r="F100" s="9">
        <f>R100</f>
        <v>0</v>
      </c>
      <c r="G100" s="10" t="e">
        <f>IF(F100="","",VLOOKUP(F100,#REF!,8,FALSE))</f>
        <v>#REF!</v>
      </c>
      <c r="H100" s="13" t="str">
        <f>IF(T100="","",T100&amp;"-"&amp;U100)</f>
        <v/>
      </c>
      <c r="I100" s="13" t="str">
        <f>IF(U100="","",V100&amp;"-"&amp;W100)</f>
        <v/>
      </c>
      <c r="J100" s="13" t="str">
        <f>IF(V100="","",X100&amp;"-"&amp;Y100)</f>
        <v/>
      </c>
      <c r="K100" s="13" t="str">
        <f>IF(Z100="","",Z100&amp;"-"&amp;AA100)</f>
        <v/>
      </c>
      <c r="L100" s="13" t="str">
        <f>IF(AB100="","",AB100&amp;"-"&amp;AC100)</f>
        <v/>
      </c>
      <c r="M100" s="14" t="str">
        <f>IF(T100="","",AN100&amp;"-"&amp;AO100)</f>
        <v/>
      </c>
      <c r="N100" s="2" t="str">
        <f>IF(T100="","",AP100&amp;"-"&amp;AQ100)</f>
        <v/>
      </c>
      <c r="O100" s="7"/>
      <c r="P100" s="15"/>
      <c r="Q100" s="16"/>
      <c r="R100" s="16"/>
      <c r="S100" s="16"/>
      <c r="T100" s="17"/>
      <c r="U100" s="17"/>
      <c r="V100" s="16"/>
      <c r="W100" s="16"/>
      <c r="X100" s="17"/>
      <c r="Y100" s="17"/>
      <c r="Z100" s="16"/>
      <c r="AA100" s="16"/>
      <c r="AB100" s="17"/>
      <c r="AC100" s="18"/>
      <c r="AD100" s="1">
        <f>IF(T100=0,0,IF(T100&gt;U100,1,0))</f>
        <v>0</v>
      </c>
      <c r="AE100" s="1">
        <f>IF(T100=0,0,IF(T100&gt;U100,0,1))</f>
        <v>0</v>
      </c>
      <c r="AF100" s="1">
        <f>IF(V100=0,0,IF(V100&gt;W100,1,0))</f>
        <v>0</v>
      </c>
      <c r="AG100" s="1">
        <f>IF(V100=0,0,IF(V100&gt;W100,0,1))</f>
        <v>0</v>
      </c>
      <c r="AH100" s="1">
        <f>IF(X100=0,0,IF(X100&gt;Y100,1,0))</f>
        <v>0</v>
      </c>
      <c r="AI100" s="1">
        <f>IF(X100=0,0,IF(X100&gt;Y100,0,1))</f>
        <v>0</v>
      </c>
      <c r="AJ100" s="1">
        <f>IF(Z100=0,0,IF(Z100&gt;AA100,1,0))</f>
        <v>0</v>
      </c>
      <c r="AK100" s="1">
        <f>IF(Z100=0,0,IF(Z100&gt;AA100,0,1))</f>
        <v>0</v>
      </c>
      <c r="AL100" s="1">
        <f>IF(AB100=0,0,IF(AB100&gt;AC100,1,0))</f>
        <v>0</v>
      </c>
      <c r="AM100" s="1">
        <f>IF(AB100=0,0,IF(AB100&gt;AC100,0,1))</f>
        <v>0</v>
      </c>
      <c r="AN100" s="17">
        <f t="shared" si="12"/>
        <v>0</v>
      </c>
      <c r="AO100" s="17">
        <f t="shared" si="12"/>
        <v>0</v>
      </c>
      <c r="AP100" s="16" t="str">
        <f>IF(AN100=AO100,"",(IF(AN100&gt;AO100,1+AP99,0+AP99)))</f>
        <v/>
      </c>
      <c r="AQ100" s="16" t="str">
        <f>IF(AN100=AO100,"",(IF(AN100&gt;AO100,0+AQ99,1+AQ99)))</f>
        <v/>
      </c>
      <c r="AS100" s="1">
        <f>(IF(AN100&gt;AO100,P100,R100))</f>
        <v>0</v>
      </c>
      <c r="AU100" s="1">
        <f>(IF(AN100&lt;AO100,P100,R100))</f>
        <v>0</v>
      </c>
    </row>
    <row r="101" spans="1:48" ht="18" customHeight="1">
      <c r="A101" s="28" t="s">
        <v>14</v>
      </c>
      <c r="B101" s="33" t="str">
        <f>P101&amp;" "&amp;Q101</f>
        <v xml:space="preserve"> </v>
      </c>
      <c r="C101" s="30" t="e">
        <f>IF(B101="","",VLOOKUP(P101,#REF!,8,FALSE))&amp;" / "&amp;IF(B101="","",VLOOKUP(Q101,#REF!,8,FALSE))</f>
        <v>#REF!</v>
      </c>
      <c r="D101" s="11" t="s">
        <v>13</v>
      </c>
      <c r="E101" s="29" t="s">
        <v>15</v>
      </c>
      <c r="F101" s="33" t="str">
        <f>R101&amp;" "&amp;S101</f>
        <v xml:space="preserve"> </v>
      </c>
      <c r="G101" s="30" t="e">
        <f>IF(F101="","",VLOOKUP(R101,#REF!,8,FALSE))&amp;" / "&amp;IF(F101="","",VLOOKUP(S101,#REF!,8,FALSE))</f>
        <v>#REF!</v>
      </c>
      <c r="H101" s="13" t="str">
        <f>IF(T101="","",T101&amp;"-"&amp;U101)</f>
        <v/>
      </c>
      <c r="I101" s="13" t="str">
        <f>IF(U101="","",V101&amp;"-"&amp;W101)</f>
        <v/>
      </c>
      <c r="J101" s="13" t="str">
        <f>IF(V101="","",X101&amp;"-"&amp;Y101)</f>
        <v/>
      </c>
      <c r="K101" s="13" t="str">
        <f>IF(Z101="","",Z101&amp;"-"&amp;AA101)</f>
        <v/>
      </c>
      <c r="L101" s="13" t="str">
        <f>IF(AB101="","",AB101&amp;"-"&amp;AC101)</f>
        <v/>
      </c>
      <c r="M101" s="14" t="str">
        <f>IF(T101="","",AN101&amp;"-"&amp;AO101)</f>
        <v/>
      </c>
      <c r="N101" s="2" t="str">
        <f>IF(T101="","",AP101&amp;"-"&amp;AQ101)</f>
        <v/>
      </c>
      <c r="O101" s="7"/>
      <c r="P101" s="15"/>
      <c r="Q101" s="16"/>
      <c r="R101" s="16"/>
      <c r="S101" s="16"/>
      <c r="T101" s="17"/>
      <c r="U101" s="17"/>
      <c r="V101" s="16"/>
      <c r="W101" s="16"/>
      <c r="X101" s="17"/>
      <c r="Y101" s="17"/>
      <c r="Z101" s="16"/>
      <c r="AA101" s="16"/>
      <c r="AB101" s="17"/>
      <c r="AC101" s="18"/>
      <c r="AD101" s="1">
        <f>IF(T101=0,0,IF(T101&gt;U101,1,0))</f>
        <v>0</v>
      </c>
      <c r="AE101" s="1">
        <f>IF(T101=0,0,IF(T101&gt;U101,0,1))</f>
        <v>0</v>
      </c>
      <c r="AF101" s="1">
        <f>IF(V101=0,0,IF(V101&gt;W101,1,0))</f>
        <v>0</v>
      </c>
      <c r="AG101" s="1">
        <f>IF(V101=0,0,IF(V101&gt;W101,0,1))</f>
        <v>0</v>
      </c>
      <c r="AH101" s="1">
        <f>IF(X101=0,0,IF(X101&gt;Y101,1,0))</f>
        <v>0</v>
      </c>
      <c r="AI101" s="1">
        <f>IF(X101=0,0,IF(X101&gt;Y101,0,1))</f>
        <v>0</v>
      </c>
      <c r="AJ101" s="1">
        <f>IF(Z101=0,0,IF(Z101&gt;AA101,1,0))</f>
        <v>0</v>
      </c>
      <c r="AK101" s="1">
        <f>IF(Z101=0,0,IF(Z101&gt;AA101,0,1))</f>
        <v>0</v>
      </c>
      <c r="AL101" s="1">
        <f>IF(AB101=0,0,IF(AB101&gt;AC101,1,0))</f>
        <v>0</v>
      </c>
      <c r="AM101" s="1">
        <f>IF(AB101=0,0,IF(AB101&gt;AC101,0,1))</f>
        <v>0</v>
      </c>
      <c r="AN101" s="17">
        <f t="shared" si="12"/>
        <v>0</v>
      </c>
      <c r="AO101" s="17">
        <f t="shared" si="12"/>
        <v>0</v>
      </c>
      <c r="AP101" s="16" t="str">
        <f>IF(AN101=AO101,"",(IF(AN101&gt;AO101,1+AP100,0+AP100)))</f>
        <v/>
      </c>
      <c r="AQ101" s="16" t="str">
        <f>IF(AN101=AO101,"",(IF(AN101&gt;AO101,0+AQ100,1+AQ100)))</f>
        <v/>
      </c>
      <c r="AS101" s="1">
        <f>(IF(AN101&gt;AO101,P101,R101))</f>
        <v>0</v>
      </c>
      <c r="AT101" s="1">
        <f>(IF(AN101&gt;AO101,Q101,S101))</f>
        <v>0</v>
      </c>
      <c r="AU101" s="1">
        <f>(IF(AN101&lt;AO101,P101,R101))</f>
        <v>0</v>
      </c>
      <c r="AV101" s="1">
        <f>(IF(AN101&lt;AO101,Q101,S101))</f>
        <v>0</v>
      </c>
    </row>
    <row r="102" spans="1:48" ht="16">
      <c r="A102" s="28" t="s">
        <v>5</v>
      </c>
      <c r="B102" s="9" t="str">
        <f>IF(P102="","",P102)</f>
        <v/>
      </c>
      <c r="C102" s="10" t="str">
        <f>IF(B102="","",VLOOKUP(B102,#REF!,8,FALSE))</f>
        <v/>
      </c>
      <c r="D102" s="11" t="s">
        <v>13</v>
      </c>
      <c r="E102" s="29" t="s">
        <v>8</v>
      </c>
      <c r="F102" s="9" t="str">
        <f>IF(R102="","",R102)</f>
        <v/>
      </c>
      <c r="G102" s="10" t="str">
        <f>IF(F102="","",VLOOKUP(F102,#REF!,8,FALSE))</f>
        <v/>
      </c>
      <c r="H102" s="13" t="str">
        <f>IF(T102="","",T102&amp;"-"&amp;U102)</f>
        <v/>
      </c>
      <c r="I102" s="13" t="str">
        <f>IF(U102="","",V102&amp;"-"&amp;W102)</f>
        <v/>
      </c>
      <c r="J102" s="12" t="str">
        <f>IF(V102="","",X102&amp;"-"&amp;Y102)</f>
        <v/>
      </c>
      <c r="K102" s="12" t="str">
        <f>IF(Z102="","",Z102&amp;"-"&amp;AA102)</f>
        <v/>
      </c>
      <c r="L102" s="12" t="str">
        <f>IF(AB102="","",AB102&amp;"-"&amp;AC102)</f>
        <v/>
      </c>
      <c r="M102" s="14" t="str">
        <f>IF(T102="","",AN102&amp;"-"&amp;AO102)</f>
        <v/>
      </c>
      <c r="N102" s="2" t="str">
        <f>IF(T102="","",AP102&amp;"-"&amp;AQ102)</f>
        <v/>
      </c>
      <c r="O102" s="7"/>
      <c r="P102" s="15"/>
      <c r="Q102" s="16"/>
      <c r="R102" s="16"/>
      <c r="S102" s="16"/>
      <c r="T102" s="17"/>
      <c r="U102" s="17"/>
      <c r="V102" s="16"/>
      <c r="W102" s="16"/>
      <c r="X102" s="17"/>
      <c r="Y102" s="17"/>
      <c r="Z102" s="16"/>
      <c r="AA102" s="16"/>
      <c r="AB102" s="17"/>
      <c r="AC102" s="18"/>
      <c r="AD102" s="1">
        <f>IF(T102=0,0,IF(T102&gt;U102,1,0))</f>
        <v>0</v>
      </c>
      <c r="AE102" s="1">
        <f>IF(T102=0,0,IF(T102&gt;U102,0,1))</f>
        <v>0</v>
      </c>
      <c r="AF102" s="1">
        <f>IF(V102=0,0,IF(V102&gt;W102,1,0))</f>
        <v>0</v>
      </c>
      <c r="AG102" s="1">
        <f>IF(V102=0,0,IF(V102&gt;W102,0,1))</f>
        <v>0</v>
      </c>
      <c r="AH102" s="1">
        <f>IF(X102=0,0,IF(X102&gt;Y102,1,0))</f>
        <v>0</v>
      </c>
      <c r="AI102" s="1">
        <f>IF(X102=0,0,IF(X102&gt;Y102,0,1))</f>
        <v>0</v>
      </c>
      <c r="AJ102" s="1">
        <f>IF(Z102=0,0,IF(Z102&gt;AA102,1,0))</f>
        <v>0</v>
      </c>
      <c r="AK102" s="1">
        <f>IF(Z102=0,0,IF(Z102&gt;AA102,0,1))</f>
        <v>0</v>
      </c>
      <c r="AL102" s="1">
        <f>IF(AB102=0,0,IF(AB102&gt;AC102,1,0))</f>
        <v>0</v>
      </c>
      <c r="AM102" s="1">
        <f>IF(AB102=0,0,IF(AB102&gt;AC102,0,1))</f>
        <v>0</v>
      </c>
      <c r="AN102" s="17">
        <f t="shared" si="12"/>
        <v>0</v>
      </c>
      <c r="AO102" s="17">
        <f t="shared" si="12"/>
        <v>0</v>
      </c>
      <c r="AP102" s="16" t="str">
        <f>IF(AN102=AO102,"",(IF(AN102&gt;AO102,1+AP101,0+AP101)))</f>
        <v/>
      </c>
      <c r="AQ102" s="16" t="str">
        <f>IF(AN102=AO102,"",(IF(AN102&gt;AO102,0+AQ101,1+AQ101)))</f>
        <v/>
      </c>
      <c r="AS102" s="1">
        <f>(IF(AN102&gt;AO102,P102,R102))</f>
        <v>0</v>
      </c>
      <c r="AU102" s="1">
        <f>(IF(AN102&lt;AO102,P102,R102))</f>
        <v>0</v>
      </c>
    </row>
    <row r="103" spans="1:48" ht="16">
      <c r="A103" s="31" t="s">
        <v>6</v>
      </c>
      <c r="B103" s="19" t="str">
        <f>IF(P103="","",P103)</f>
        <v/>
      </c>
      <c r="C103" s="20" t="str">
        <f>IF(B103="","",VLOOKUP(B103,#REF!,8,FALSE))</f>
        <v/>
      </c>
      <c r="D103" s="21" t="s">
        <v>13</v>
      </c>
      <c r="E103" s="32" t="s">
        <v>7</v>
      </c>
      <c r="F103" s="19" t="str">
        <f>IF(R103="","",R103)</f>
        <v/>
      </c>
      <c r="G103" s="20" t="str">
        <f>IF(F103="","",VLOOKUP(F103,#REF!,8,FALSE))</f>
        <v/>
      </c>
      <c r="H103" s="22" t="str">
        <f>IF(T103="","",T103&amp;"-"&amp;U103)</f>
        <v/>
      </c>
      <c r="I103" s="22" t="str">
        <f>IF(U103="","",V103&amp;"-"&amp;W103)</f>
        <v/>
      </c>
      <c r="J103" s="22" t="str">
        <f>IF(V103="","",X103&amp;"-"&amp;Y103)</f>
        <v/>
      </c>
      <c r="K103" s="22" t="str">
        <f>IF(Z103="","",Z103&amp;"-"&amp;AA103)</f>
        <v/>
      </c>
      <c r="L103" s="22" t="str">
        <f>IF(AB103="","",AB103&amp;"-"&amp;AC103)</f>
        <v/>
      </c>
      <c r="M103" s="23" t="str">
        <f>IF(T103="","",AN103&amp;"-"&amp;AO103)</f>
        <v/>
      </c>
      <c r="N103" s="3" t="str">
        <f>IF(T103="","",AP103&amp;"-"&amp;AQ103)</f>
        <v/>
      </c>
      <c r="O103" s="7"/>
      <c r="P103" s="24"/>
      <c r="Q103" s="25"/>
      <c r="R103" s="25"/>
      <c r="S103" s="25"/>
      <c r="T103" s="26"/>
      <c r="U103" s="26"/>
      <c r="V103" s="25"/>
      <c r="W103" s="25"/>
      <c r="X103" s="26"/>
      <c r="Y103" s="26"/>
      <c r="Z103" s="25"/>
      <c r="AA103" s="25"/>
      <c r="AB103" s="26"/>
      <c r="AC103" s="27"/>
      <c r="AD103" s="1">
        <f>IF(T103=0,0,IF(T103&gt;U103,1,0))</f>
        <v>0</v>
      </c>
      <c r="AE103" s="1">
        <f>IF(T103=0,0,IF(T103&gt;U103,0,1))</f>
        <v>0</v>
      </c>
      <c r="AF103" s="1">
        <f>IF(V103=0,0,IF(V103&gt;W103,1,0))</f>
        <v>0</v>
      </c>
      <c r="AG103" s="1">
        <f>IF(V103=0,0,IF(V103&gt;W103,0,1))</f>
        <v>0</v>
      </c>
      <c r="AH103" s="1">
        <f>IF(X103=0,0,IF(X103&gt;Y103,1,0))</f>
        <v>0</v>
      </c>
      <c r="AI103" s="1">
        <f>IF(X103=0,0,IF(X103&gt;Y103,0,1))</f>
        <v>0</v>
      </c>
      <c r="AJ103" s="1">
        <f>IF(Z103=0,0,IF(Z103&gt;AA103,1,0))</f>
        <v>0</v>
      </c>
      <c r="AK103" s="1">
        <f>IF(Z103=0,0,IF(Z103&gt;AA103,0,1))</f>
        <v>0</v>
      </c>
      <c r="AL103" s="1">
        <f>IF(AB103=0,0,IF(AB103&gt;AC103,1,0))</f>
        <v>0</v>
      </c>
      <c r="AM103" s="1">
        <f>IF(AB103=0,0,IF(AB103&gt;AC103,0,1))</f>
        <v>0</v>
      </c>
      <c r="AN103" s="17">
        <f t="shared" si="12"/>
        <v>0</v>
      </c>
      <c r="AO103" s="17">
        <f t="shared" si="12"/>
        <v>0</v>
      </c>
      <c r="AP103" s="16" t="str">
        <f>IF(AN103=AO103,"",(IF(AN103&gt;AO103,1+AP102,0+AP102)))</f>
        <v/>
      </c>
      <c r="AQ103" s="16" t="str">
        <f>IF(AN103=AO103,"",(IF(AN103&gt;AO103,0+AQ102,1+AQ102)))</f>
        <v/>
      </c>
      <c r="AS103" s="1">
        <f>(IF(AN103&gt;AO103,P103,R103))</f>
        <v>0</v>
      </c>
      <c r="AU103" s="1">
        <f>(IF(AN103&lt;AO103,P103,R103))</f>
        <v>0</v>
      </c>
    </row>
    <row r="105" spans="1:48" ht="16">
      <c r="A105" s="609" t="e">
        <f>VLOOKUP(B106,#REF!,9,FALSE)</f>
        <v>#REF!</v>
      </c>
      <c r="B105" s="610"/>
      <c r="C105" s="610"/>
      <c r="D105" s="4" t="str">
        <f>MAX(AP106:AP110)&amp;"-"&amp;MAX(AQ106:AQ110)</f>
        <v>0-0</v>
      </c>
      <c r="E105" s="610" t="e">
        <f>VLOOKUP(F106,#REF!,9,FALSE)</f>
        <v>#REF!</v>
      </c>
      <c r="F105" s="610"/>
      <c r="G105" s="610"/>
      <c r="H105" s="5" t="s">
        <v>1</v>
      </c>
      <c r="I105" s="5" t="s">
        <v>2</v>
      </c>
      <c r="J105" s="5" t="s">
        <v>4</v>
      </c>
      <c r="K105" s="5" t="s">
        <v>0</v>
      </c>
      <c r="L105" s="5" t="s">
        <v>3</v>
      </c>
      <c r="M105" s="5" t="s">
        <v>9</v>
      </c>
      <c r="N105" s="6" t="s">
        <v>10</v>
      </c>
      <c r="O105" s="7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1:48" ht="16">
      <c r="A106" s="28" t="s">
        <v>5</v>
      </c>
      <c r="B106" s="9">
        <f>P106</f>
        <v>0</v>
      </c>
      <c r="C106" s="10" t="e">
        <f>IF(B106="","",VLOOKUP(B106,#REF!,8,FALSE))</f>
        <v>#REF!</v>
      </c>
      <c r="D106" s="11" t="s">
        <v>13</v>
      </c>
      <c r="E106" s="29" t="s">
        <v>7</v>
      </c>
      <c r="F106" s="9">
        <f>R106</f>
        <v>0</v>
      </c>
      <c r="G106" s="10" t="e">
        <f>IF(F106="","",VLOOKUP(F106,#REF!,8,FALSE))</f>
        <v>#REF!</v>
      </c>
      <c r="H106" s="13" t="str">
        <f>IF(T106="","",T106&amp;"-"&amp;U106)</f>
        <v/>
      </c>
      <c r="I106" s="13" t="str">
        <f>IF(U106="","",V106&amp;"-"&amp;W106)</f>
        <v/>
      </c>
      <c r="J106" s="13" t="str">
        <f>IF(V106="","",X106&amp;"-"&amp;Y106)</f>
        <v/>
      </c>
      <c r="K106" s="13" t="str">
        <f>IF(Z106="","",Z106&amp;"-"&amp;AA106)</f>
        <v/>
      </c>
      <c r="L106" s="13" t="str">
        <f>IF(AB106="","",AB106&amp;"-"&amp;AC106)</f>
        <v/>
      </c>
      <c r="M106" s="14" t="str">
        <f>IF(T106="","",AN106&amp;"-"&amp;AO106)</f>
        <v/>
      </c>
      <c r="N106" s="2" t="str">
        <f>IF(T106="","",AP106&amp;"-"&amp;AQ106)</f>
        <v/>
      </c>
      <c r="O106" s="7"/>
      <c r="P106" s="15"/>
      <c r="Q106" s="16"/>
      <c r="R106" s="16"/>
      <c r="S106" s="16"/>
      <c r="T106" s="17"/>
      <c r="U106" s="17"/>
      <c r="V106" s="16"/>
      <c r="W106" s="16"/>
      <c r="X106" s="17"/>
      <c r="Y106" s="17"/>
      <c r="Z106" s="16"/>
      <c r="AA106" s="16"/>
      <c r="AB106" s="17"/>
      <c r="AC106" s="18"/>
      <c r="AD106" s="1">
        <f>IF(T106=0,0,IF(T106&gt;U106,1,0))</f>
        <v>0</v>
      </c>
      <c r="AE106" s="1">
        <f>IF(T106=0,0,IF(T106&gt;U106,0,1))</f>
        <v>0</v>
      </c>
      <c r="AF106" s="1">
        <f>IF(V106=0,0,IF(V106&gt;W106,1,0))</f>
        <v>0</v>
      </c>
      <c r="AG106" s="1">
        <f>IF(V106=0,0,IF(V106&gt;W106,0,1))</f>
        <v>0</v>
      </c>
      <c r="AH106" s="1">
        <f>IF(X106=0,0,IF(X106&gt;Y106,1,0))</f>
        <v>0</v>
      </c>
      <c r="AI106" s="1">
        <f>IF(X106=0,0,IF(X106&gt;Y106,0,1))</f>
        <v>0</v>
      </c>
      <c r="AJ106" s="1">
        <f>IF(Z106=0,0,IF(Z106&gt;AA106,1,0))</f>
        <v>0</v>
      </c>
      <c r="AK106" s="1">
        <f>IF(Z106=0,0,IF(Z106&gt;AA106,0,1))</f>
        <v>0</v>
      </c>
      <c r="AL106" s="1">
        <f>IF(AB106=0,0,IF(AB106&gt;AC106,1,0))</f>
        <v>0</v>
      </c>
      <c r="AM106" s="1">
        <f>IF(AB106=0,0,IF(AB106&gt;AC106,0,1))</f>
        <v>0</v>
      </c>
      <c r="AN106" s="17">
        <f t="shared" ref="AN106:AO110" si="13">+AD106+AF106+AH106+AJ106+AL106</f>
        <v>0</v>
      </c>
      <c r="AO106" s="17">
        <f t="shared" si="13"/>
        <v>0</v>
      </c>
      <c r="AP106" s="16" t="str">
        <f>IF(AN106=AO106,"",(IF(AN106&gt;AO106,1,0)))</f>
        <v/>
      </c>
      <c r="AQ106" s="16" t="str">
        <f>IF(AN106=AO106,"",(IF(AN106&gt;AO106,0,1)))</f>
        <v/>
      </c>
      <c r="AS106" s="1">
        <f>(IF(AN106&gt;AO106,P106,R106))</f>
        <v>0</v>
      </c>
      <c r="AU106" s="1">
        <f>(IF(AN106&lt;AO106,P106,R106))</f>
        <v>0</v>
      </c>
    </row>
    <row r="107" spans="1:48" ht="16">
      <c r="A107" s="28" t="s">
        <v>6</v>
      </c>
      <c r="B107" s="9">
        <f>P107</f>
        <v>0</v>
      </c>
      <c r="C107" s="10" t="e">
        <f>IF(B107="","",VLOOKUP(B107,#REF!,8,FALSE))</f>
        <v>#REF!</v>
      </c>
      <c r="D107" s="11" t="s">
        <v>13</v>
      </c>
      <c r="E107" s="29" t="s">
        <v>8</v>
      </c>
      <c r="F107" s="9">
        <f>R107</f>
        <v>0</v>
      </c>
      <c r="G107" s="10" t="e">
        <f>IF(F107="","",VLOOKUP(F107,#REF!,8,FALSE))</f>
        <v>#REF!</v>
      </c>
      <c r="H107" s="13" t="str">
        <f>IF(T107="","",T107&amp;"-"&amp;U107)</f>
        <v/>
      </c>
      <c r="I107" s="13" t="str">
        <f>IF(U107="","",V107&amp;"-"&amp;W107)</f>
        <v/>
      </c>
      <c r="J107" s="13" t="str">
        <f>IF(V107="","",X107&amp;"-"&amp;Y107)</f>
        <v/>
      </c>
      <c r="K107" s="13" t="str">
        <f>IF(Z107="","",Z107&amp;"-"&amp;AA107)</f>
        <v/>
      </c>
      <c r="L107" s="13" t="str">
        <f>IF(AB107="","",AB107&amp;"-"&amp;AC107)</f>
        <v/>
      </c>
      <c r="M107" s="14" t="str">
        <f>IF(T107="","",AN107&amp;"-"&amp;AO107)</f>
        <v/>
      </c>
      <c r="N107" s="2" t="str">
        <f>IF(T107="","",AP107&amp;"-"&amp;AQ107)</f>
        <v/>
      </c>
      <c r="O107" s="7"/>
      <c r="P107" s="15"/>
      <c r="Q107" s="16"/>
      <c r="R107" s="16"/>
      <c r="S107" s="16"/>
      <c r="T107" s="17"/>
      <c r="U107" s="17"/>
      <c r="V107" s="16"/>
      <c r="W107" s="16"/>
      <c r="X107" s="17"/>
      <c r="Y107" s="17"/>
      <c r="Z107" s="16"/>
      <c r="AA107" s="16"/>
      <c r="AB107" s="17"/>
      <c r="AC107" s="18"/>
      <c r="AD107" s="1">
        <f>IF(T107=0,0,IF(T107&gt;U107,1,0))</f>
        <v>0</v>
      </c>
      <c r="AE107" s="1">
        <f>IF(T107=0,0,IF(T107&gt;U107,0,1))</f>
        <v>0</v>
      </c>
      <c r="AF107" s="1">
        <f>IF(V107=0,0,IF(V107&gt;W107,1,0))</f>
        <v>0</v>
      </c>
      <c r="AG107" s="1">
        <f>IF(V107=0,0,IF(V107&gt;W107,0,1))</f>
        <v>0</v>
      </c>
      <c r="AH107" s="1">
        <f>IF(X107=0,0,IF(X107&gt;Y107,1,0))</f>
        <v>0</v>
      </c>
      <c r="AI107" s="1">
        <f>IF(X107=0,0,IF(X107&gt;Y107,0,1))</f>
        <v>0</v>
      </c>
      <c r="AJ107" s="1">
        <f>IF(Z107=0,0,IF(Z107&gt;AA107,1,0))</f>
        <v>0</v>
      </c>
      <c r="AK107" s="1">
        <f>IF(Z107=0,0,IF(Z107&gt;AA107,0,1))</f>
        <v>0</v>
      </c>
      <c r="AL107" s="1">
        <f>IF(AB107=0,0,IF(AB107&gt;AC107,1,0))</f>
        <v>0</v>
      </c>
      <c r="AM107" s="1">
        <f>IF(AB107=0,0,IF(AB107&gt;AC107,0,1))</f>
        <v>0</v>
      </c>
      <c r="AN107" s="17">
        <f t="shared" si="13"/>
        <v>0</v>
      </c>
      <c r="AO107" s="17">
        <f t="shared" si="13"/>
        <v>0</v>
      </c>
      <c r="AP107" s="16" t="str">
        <f>IF(AN107=AO107,"",(IF(AN107&gt;AO107,1+AP106,0+AP106)))</f>
        <v/>
      </c>
      <c r="AQ107" s="16" t="str">
        <f>IF(AN107=AO107,"",(IF(AN107&gt;AO107,0+AQ106,1+AQ106)))</f>
        <v/>
      </c>
      <c r="AS107" s="1">
        <f>(IF(AN107&gt;AO107,P107,R107))</f>
        <v>0</v>
      </c>
      <c r="AU107" s="1">
        <f>(IF(AN107&lt;AO107,P107,R107))</f>
        <v>0</v>
      </c>
    </row>
    <row r="108" spans="1:48" ht="18" customHeight="1">
      <c r="A108" s="28" t="s">
        <v>14</v>
      </c>
      <c r="B108" s="33" t="str">
        <f>P108&amp;" "&amp;Q108</f>
        <v xml:space="preserve"> </v>
      </c>
      <c r="C108" s="30" t="e">
        <f>IF(B108="","",VLOOKUP(P108,#REF!,8,FALSE))&amp;" / "&amp;IF(B108="","",VLOOKUP(Q108,#REF!,8,FALSE))</f>
        <v>#REF!</v>
      </c>
      <c r="D108" s="11" t="s">
        <v>13</v>
      </c>
      <c r="E108" s="29" t="s">
        <v>15</v>
      </c>
      <c r="F108" s="33" t="str">
        <f>R108&amp;" "&amp;S108</f>
        <v xml:space="preserve"> </v>
      </c>
      <c r="G108" s="30" t="e">
        <f>IF(F108="","",VLOOKUP(R108,#REF!,8,FALSE))&amp;" / "&amp;IF(F108="","",VLOOKUP(S108,#REF!,8,FALSE))</f>
        <v>#REF!</v>
      </c>
      <c r="H108" s="13" t="str">
        <f>IF(T108="","",T108&amp;"-"&amp;U108)</f>
        <v/>
      </c>
      <c r="I108" s="13" t="str">
        <f>IF(U108="","",V108&amp;"-"&amp;W108)</f>
        <v/>
      </c>
      <c r="J108" s="13" t="str">
        <f>IF(V108="","",X108&amp;"-"&amp;Y108)</f>
        <v/>
      </c>
      <c r="K108" s="13" t="str">
        <f>IF(Z108="","",Z108&amp;"-"&amp;AA108)</f>
        <v/>
      </c>
      <c r="L108" s="13" t="str">
        <f>IF(AB108="","",AB108&amp;"-"&amp;AC108)</f>
        <v/>
      </c>
      <c r="M108" s="14" t="str">
        <f>IF(T108="","",AN108&amp;"-"&amp;AO108)</f>
        <v/>
      </c>
      <c r="N108" s="2" t="str">
        <f>IF(T108="","",AP108&amp;"-"&amp;AQ108)</f>
        <v/>
      </c>
      <c r="O108" s="7"/>
      <c r="P108" s="15"/>
      <c r="Q108" s="16"/>
      <c r="R108" s="16"/>
      <c r="S108" s="16"/>
      <c r="T108" s="17"/>
      <c r="U108" s="17"/>
      <c r="V108" s="16"/>
      <c r="W108" s="16"/>
      <c r="X108" s="17"/>
      <c r="Y108" s="17"/>
      <c r="Z108" s="16"/>
      <c r="AA108" s="16"/>
      <c r="AB108" s="17"/>
      <c r="AC108" s="18"/>
      <c r="AD108" s="1">
        <f>IF(T108=0,0,IF(T108&gt;U108,1,0))</f>
        <v>0</v>
      </c>
      <c r="AE108" s="1">
        <f>IF(T108=0,0,IF(T108&gt;U108,0,1))</f>
        <v>0</v>
      </c>
      <c r="AF108" s="1">
        <f>IF(V108=0,0,IF(V108&gt;W108,1,0))</f>
        <v>0</v>
      </c>
      <c r="AG108" s="1">
        <f>IF(V108=0,0,IF(V108&gt;W108,0,1))</f>
        <v>0</v>
      </c>
      <c r="AH108" s="1">
        <f>IF(X108=0,0,IF(X108&gt;Y108,1,0))</f>
        <v>0</v>
      </c>
      <c r="AI108" s="1">
        <f>IF(X108=0,0,IF(X108&gt;Y108,0,1))</f>
        <v>0</v>
      </c>
      <c r="AJ108" s="1">
        <f>IF(Z108=0,0,IF(Z108&gt;AA108,1,0))</f>
        <v>0</v>
      </c>
      <c r="AK108" s="1">
        <f>IF(Z108=0,0,IF(Z108&gt;AA108,0,1))</f>
        <v>0</v>
      </c>
      <c r="AL108" s="1">
        <f>IF(AB108=0,0,IF(AB108&gt;AC108,1,0))</f>
        <v>0</v>
      </c>
      <c r="AM108" s="1">
        <f>IF(AB108=0,0,IF(AB108&gt;AC108,0,1))</f>
        <v>0</v>
      </c>
      <c r="AN108" s="17">
        <f t="shared" si="13"/>
        <v>0</v>
      </c>
      <c r="AO108" s="17">
        <f t="shared" si="13"/>
        <v>0</v>
      </c>
      <c r="AP108" s="16" t="str">
        <f>IF(AN108=AO108,"",(IF(AN108&gt;AO108,1+AP107,0+AP107)))</f>
        <v/>
      </c>
      <c r="AQ108" s="16" t="str">
        <f>IF(AN108=AO108,"",(IF(AN108&gt;AO108,0+AQ107,1+AQ107)))</f>
        <v/>
      </c>
      <c r="AS108" s="1">
        <f>(IF(AN108&gt;AO108,P108,R108))</f>
        <v>0</v>
      </c>
      <c r="AT108" s="1">
        <f>(IF(AN108&gt;AO108,Q108,S108))</f>
        <v>0</v>
      </c>
      <c r="AU108" s="1">
        <f>(IF(AN108&lt;AO108,P108,R108))</f>
        <v>0</v>
      </c>
      <c r="AV108" s="1">
        <f>(IF(AN108&lt;AO108,Q108,S108))</f>
        <v>0</v>
      </c>
    </row>
    <row r="109" spans="1:48" ht="16">
      <c r="A109" s="28" t="s">
        <v>5</v>
      </c>
      <c r="B109" s="9" t="str">
        <f>IF(P109="","",P109)</f>
        <v/>
      </c>
      <c r="C109" s="10" t="str">
        <f>IF(B109="","",VLOOKUP(B109,#REF!,8,FALSE))</f>
        <v/>
      </c>
      <c r="D109" s="11" t="s">
        <v>13</v>
      </c>
      <c r="E109" s="29" t="s">
        <v>8</v>
      </c>
      <c r="F109" s="9" t="str">
        <f>IF(R109="","",R109)</f>
        <v/>
      </c>
      <c r="G109" s="10" t="str">
        <f>IF(F109="","",VLOOKUP(F109,#REF!,8,FALSE))</f>
        <v/>
      </c>
      <c r="H109" s="13" t="str">
        <f>IF(T109="","",T109&amp;"-"&amp;U109)</f>
        <v/>
      </c>
      <c r="I109" s="13" t="str">
        <f>IF(U109="","",V109&amp;"-"&amp;W109)</f>
        <v/>
      </c>
      <c r="J109" s="12" t="str">
        <f>IF(V109="","",X109&amp;"-"&amp;Y109)</f>
        <v/>
      </c>
      <c r="K109" s="12" t="str">
        <f>IF(Z109="","",Z109&amp;"-"&amp;AA109)</f>
        <v/>
      </c>
      <c r="L109" s="12" t="str">
        <f>IF(AB109="","",AB109&amp;"-"&amp;AC109)</f>
        <v/>
      </c>
      <c r="M109" s="14" t="str">
        <f>IF(T109="","",AN109&amp;"-"&amp;AO109)</f>
        <v/>
      </c>
      <c r="N109" s="2" t="str">
        <f>IF(T109="","",AP109&amp;"-"&amp;AQ109)</f>
        <v/>
      </c>
      <c r="O109" s="7"/>
      <c r="P109" s="15"/>
      <c r="Q109" s="16"/>
      <c r="R109" s="16"/>
      <c r="S109" s="16"/>
      <c r="T109" s="17"/>
      <c r="U109" s="17"/>
      <c r="V109" s="16"/>
      <c r="W109" s="16"/>
      <c r="X109" s="17"/>
      <c r="Y109" s="17"/>
      <c r="Z109" s="16"/>
      <c r="AA109" s="16"/>
      <c r="AB109" s="17"/>
      <c r="AC109" s="18"/>
      <c r="AD109" s="1">
        <f>IF(T109=0,0,IF(T109&gt;U109,1,0))</f>
        <v>0</v>
      </c>
      <c r="AE109" s="1">
        <f>IF(T109=0,0,IF(T109&gt;U109,0,1))</f>
        <v>0</v>
      </c>
      <c r="AF109" s="1">
        <f>IF(V109=0,0,IF(V109&gt;W109,1,0))</f>
        <v>0</v>
      </c>
      <c r="AG109" s="1">
        <f>IF(V109=0,0,IF(V109&gt;W109,0,1))</f>
        <v>0</v>
      </c>
      <c r="AH109" s="1">
        <f>IF(X109=0,0,IF(X109&gt;Y109,1,0))</f>
        <v>0</v>
      </c>
      <c r="AI109" s="1">
        <f>IF(X109=0,0,IF(X109&gt;Y109,0,1))</f>
        <v>0</v>
      </c>
      <c r="AJ109" s="1">
        <f>IF(Z109=0,0,IF(Z109&gt;AA109,1,0))</f>
        <v>0</v>
      </c>
      <c r="AK109" s="1">
        <f>IF(Z109=0,0,IF(Z109&gt;AA109,0,1))</f>
        <v>0</v>
      </c>
      <c r="AL109" s="1">
        <f>IF(AB109=0,0,IF(AB109&gt;AC109,1,0))</f>
        <v>0</v>
      </c>
      <c r="AM109" s="1">
        <f>IF(AB109=0,0,IF(AB109&gt;AC109,0,1))</f>
        <v>0</v>
      </c>
      <c r="AN109" s="17">
        <f t="shared" si="13"/>
        <v>0</v>
      </c>
      <c r="AO109" s="17">
        <f t="shared" si="13"/>
        <v>0</v>
      </c>
      <c r="AP109" s="16" t="str">
        <f>IF(AN109=AO109,"",(IF(AN109&gt;AO109,1+AP108,0+AP108)))</f>
        <v/>
      </c>
      <c r="AQ109" s="16" t="str">
        <f>IF(AN109=AO109,"",(IF(AN109&gt;AO109,0+AQ108,1+AQ108)))</f>
        <v/>
      </c>
      <c r="AS109" s="1">
        <f>(IF(AN109&gt;AO109,P109,R109))</f>
        <v>0</v>
      </c>
      <c r="AU109" s="1">
        <f>(IF(AN109&lt;AO109,P109,R109))</f>
        <v>0</v>
      </c>
    </row>
    <row r="110" spans="1:48" ht="16">
      <c r="A110" s="31" t="s">
        <v>6</v>
      </c>
      <c r="B110" s="19" t="str">
        <f>IF(P110="","",P110)</f>
        <v/>
      </c>
      <c r="C110" s="20" t="str">
        <f>IF(B110="","",VLOOKUP(B110,#REF!,8,FALSE))</f>
        <v/>
      </c>
      <c r="D110" s="21" t="s">
        <v>13</v>
      </c>
      <c r="E110" s="32" t="s">
        <v>7</v>
      </c>
      <c r="F110" s="19" t="str">
        <f>IF(R110="","",R110)</f>
        <v/>
      </c>
      <c r="G110" s="20" t="str">
        <f>IF(F110="","",VLOOKUP(F110,#REF!,8,FALSE))</f>
        <v/>
      </c>
      <c r="H110" s="22" t="str">
        <f>IF(T110="","",T110&amp;"-"&amp;U110)</f>
        <v/>
      </c>
      <c r="I110" s="22" t="str">
        <f>IF(U110="","",V110&amp;"-"&amp;W110)</f>
        <v/>
      </c>
      <c r="J110" s="22" t="str">
        <f>IF(V110="","",X110&amp;"-"&amp;Y110)</f>
        <v/>
      </c>
      <c r="K110" s="22" t="str">
        <f>IF(Z110="","",Z110&amp;"-"&amp;AA110)</f>
        <v/>
      </c>
      <c r="L110" s="22" t="str">
        <f>IF(AB110="","",AB110&amp;"-"&amp;AC110)</f>
        <v/>
      </c>
      <c r="M110" s="23" t="str">
        <f>IF(T110="","",AN110&amp;"-"&amp;AO110)</f>
        <v/>
      </c>
      <c r="N110" s="3" t="str">
        <f>IF(T110="","",AP110&amp;"-"&amp;AQ110)</f>
        <v/>
      </c>
      <c r="O110" s="7"/>
      <c r="P110" s="24"/>
      <c r="Q110" s="25"/>
      <c r="R110" s="25"/>
      <c r="S110" s="25"/>
      <c r="T110" s="26"/>
      <c r="U110" s="26"/>
      <c r="V110" s="25"/>
      <c r="W110" s="25"/>
      <c r="X110" s="26"/>
      <c r="Y110" s="26"/>
      <c r="Z110" s="25"/>
      <c r="AA110" s="25"/>
      <c r="AB110" s="26"/>
      <c r="AC110" s="27"/>
      <c r="AD110" s="1">
        <f>IF(T110=0,0,IF(T110&gt;U110,1,0))</f>
        <v>0</v>
      </c>
      <c r="AE110" s="1">
        <f>IF(T110=0,0,IF(T110&gt;U110,0,1))</f>
        <v>0</v>
      </c>
      <c r="AF110" s="1">
        <f>IF(V110=0,0,IF(V110&gt;W110,1,0))</f>
        <v>0</v>
      </c>
      <c r="AG110" s="1">
        <f>IF(V110=0,0,IF(V110&gt;W110,0,1))</f>
        <v>0</v>
      </c>
      <c r="AH110" s="1">
        <f>IF(X110=0,0,IF(X110&gt;Y110,1,0))</f>
        <v>0</v>
      </c>
      <c r="AI110" s="1">
        <f>IF(X110=0,0,IF(X110&gt;Y110,0,1))</f>
        <v>0</v>
      </c>
      <c r="AJ110" s="1">
        <f>IF(Z110=0,0,IF(Z110&gt;AA110,1,0))</f>
        <v>0</v>
      </c>
      <c r="AK110" s="1">
        <f>IF(Z110=0,0,IF(Z110&gt;AA110,0,1))</f>
        <v>0</v>
      </c>
      <c r="AL110" s="1">
        <f>IF(AB110=0,0,IF(AB110&gt;AC110,1,0))</f>
        <v>0</v>
      </c>
      <c r="AM110" s="1">
        <f>IF(AB110=0,0,IF(AB110&gt;AC110,0,1))</f>
        <v>0</v>
      </c>
      <c r="AN110" s="17">
        <f t="shared" si="13"/>
        <v>0</v>
      </c>
      <c r="AO110" s="17">
        <f t="shared" si="13"/>
        <v>0</v>
      </c>
      <c r="AP110" s="16" t="str">
        <f>IF(AN110=AO110,"",(IF(AN110&gt;AO110,1+AP109,0+AP109)))</f>
        <v/>
      </c>
      <c r="AQ110" s="16" t="str">
        <f>IF(AN110=AO110,"",(IF(AN110&gt;AO110,0+AQ109,1+AQ109)))</f>
        <v/>
      </c>
      <c r="AS110" s="1">
        <f>(IF(AN110&gt;AO110,P110,R110))</f>
        <v>0</v>
      </c>
      <c r="AU110" s="1">
        <f>(IF(AN110&lt;AO110,P110,R110))</f>
        <v>0</v>
      </c>
    </row>
    <row r="112" spans="1:48">
      <c r="A112" s="611" t="s">
        <v>22</v>
      </c>
      <c r="B112" s="611"/>
      <c r="C112" s="611"/>
      <c r="D112" s="611"/>
      <c r="E112" s="611"/>
      <c r="F112" s="611"/>
      <c r="G112" s="611"/>
      <c r="H112" s="611"/>
      <c r="I112" s="611"/>
      <c r="J112" s="611"/>
      <c r="K112" s="611"/>
      <c r="L112" s="611"/>
      <c r="M112" s="611"/>
      <c r="N112" s="611"/>
    </row>
    <row r="114" spans="1:48" ht="16">
      <c r="A114" s="609" t="e">
        <f>VLOOKUP(B115,#REF!,9,FALSE)</f>
        <v>#REF!</v>
      </c>
      <c r="B114" s="610"/>
      <c r="C114" s="610"/>
      <c r="D114" s="4" t="str">
        <f>MAX(AP115:AP119)&amp;"-"&amp;MAX(AQ115:AQ119)</f>
        <v>0-0</v>
      </c>
      <c r="E114" s="610" t="e">
        <f>VLOOKUP(F115,#REF!,9,FALSE)</f>
        <v>#REF!</v>
      </c>
      <c r="F114" s="610"/>
      <c r="G114" s="610"/>
      <c r="H114" s="5" t="s">
        <v>1</v>
      </c>
      <c r="I114" s="5" t="s">
        <v>2</v>
      </c>
      <c r="J114" s="5" t="s">
        <v>4</v>
      </c>
      <c r="K114" s="5" t="s">
        <v>0</v>
      </c>
      <c r="L114" s="5" t="s">
        <v>3</v>
      </c>
      <c r="M114" s="5" t="s">
        <v>9</v>
      </c>
      <c r="N114" s="6" t="s">
        <v>10</v>
      </c>
      <c r="O114" s="7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1:48" ht="16">
      <c r="A115" s="28" t="s">
        <v>5</v>
      </c>
      <c r="B115" s="9">
        <f>P115</f>
        <v>0</v>
      </c>
      <c r="C115" s="10" t="e">
        <f>IF(B115="","",VLOOKUP(B115,#REF!,8,FALSE))</f>
        <v>#REF!</v>
      </c>
      <c r="D115" s="11" t="s">
        <v>13</v>
      </c>
      <c r="E115" s="29" t="s">
        <v>7</v>
      </c>
      <c r="F115" s="9">
        <f>R115</f>
        <v>0</v>
      </c>
      <c r="G115" s="10" t="e">
        <f>IF(F115="","",VLOOKUP(F115,#REF!,8,FALSE))</f>
        <v>#REF!</v>
      </c>
      <c r="H115" s="13" t="str">
        <f>IF(T115="","",T115&amp;"-"&amp;U115)</f>
        <v/>
      </c>
      <c r="I115" s="13" t="str">
        <f>IF(U115="","",V115&amp;"-"&amp;W115)</f>
        <v/>
      </c>
      <c r="J115" s="13" t="str">
        <f>IF(V115="","",X115&amp;"-"&amp;Y115)</f>
        <v/>
      </c>
      <c r="K115" s="13" t="str">
        <f>IF(Z115="","",Z115&amp;"-"&amp;AA115)</f>
        <v/>
      </c>
      <c r="L115" s="13" t="str">
        <f>IF(AB115="","",AB115&amp;"-"&amp;AC115)</f>
        <v/>
      </c>
      <c r="M115" s="14" t="str">
        <f>IF(T115="","",AN115&amp;"-"&amp;AO115)</f>
        <v/>
      </c>
      <c r="N115" s="2" t="str">
        <f>IF(T115="","",AP115&amp;"-"&amp;AQ115)</f>
        <v/>
      </c>
      <c r="O115" s="7"/>
      <c r="P115" s="15"/>
      <c r="Q115" s="16"/>
      <c r="R115" s="16"/>
      <c r="S115" s="16"/>
      <c r="T115" s="17"/>
      <c r="U115" s="17"/>
      <c r="V115" s="16"/>
      <c r="W115" s="16"/>
      <c r="X115" s="17"/>
      <c r="Y115" s="17"/>
      <c r="Z115" s="16"/>
      <c r="AA115" s="16"/>
      <c r="AB115" s="17"/>
      <c r="AC115" s="18"/>
      <c r="AD115" s="1">
        <f>IF(T115=0,0,IF(T115&gt;U115,1,0))</f>
        <v>0</v>
      </c>
      <c r="AE115" s="1">
        <f>IF(T115=0,0,IF(T115&gt;U115,0,1))</f>
        <v>0</v>
      </c>
      <c r="AF115" s="1">
        <f>IF(V115=0,0,IF(V115&gt;W115,1,0))</f>
        <v>0</v>
      </c>
      <c r="AG115" s="1">
        <f>IF(V115=0,0,IF(V115&gt;W115,0,1))</f>
        <v>0</v>
      </c>
      <c r="AH115" s="1">
        <f>IF(X115=0,0,IF(X115&gt;Y115,1,0))</f>
        <v>0</v>
      </c>
      <c r="AI115" s="1">
        <f>IF(X115=0,0,IF(X115&gt;Y115,0,1))</f>
        <v>0</v>
      </c>
      <c r="AJ115" s="1">
        <f>IF(Z115=0,0,IF(Z115&gt;AA115,1,0))</f>
        <v>0</v>
      </c>
      <c r="AK115" s="1">
        <f>IF(Z115=0,0,IF(Z115&gt;AA115,0,1))</f>
        <v>0</v>
      </c>
      <c r="AL115" s="1">
        <f>IF(AB115=0,0,IF(AB115&gt;AC115,1,0))</f>
        <v>0</v>
      </c>
      <c r="AM115" s="1">
        <f>IF(AB115=0,0,IF(AB115&gt;AC115,0,1))</f>
        <v>0</v>
      </c>
      <c r="AN115" s="17">
        <f t="shared" ref="AN115:AO119" si="14">+AD115+AF115+AH115+AJ115+AL115</f>
        <v>0</v>
      </c>
      <c r="AO115" s="17">
        <f t="shared" si="14"/>
        <v>0</v>
      </c>
      <c r="AP115" s="16" t="str">
        <f>IF(AN115=AO115,"",(IF(AN115&gt;AO115,1,0)))</f>
        <v/>
      </c>
      <c r="AQ115" s="16" t="str">
        <f>IF(AN115=AO115,"",(IF(AN115&gt;AO115,0,1)))</f>
        <v/>
      </c>
      <c r="AS115" s="1">
        <f>(IF(AN115&gt;AO115,P115,R115))</f>
        <v>0</v>
      </c>
      <c r="AU115" s="1">
        <f>(IF(AN115&lt;AO115,P115,R115))</f>
        <v>0</v>
      </c>
    </row>
    <row r="116" spans="1:48" ht="16">
      <c r="A116" s="28" t="s">
        <v>6</v>
      </c>
      <c r="B116" s="9">
        <f>P116</f>
        <v>0</v>
      </c>
      <c r="C116" s="10" t="e">
        <f>IF(B116="","",VLOOKUP(B116,#REF!,8,FALSE))</f>
        <v>#REF!</v>
      </c>
      <c r="D116" s="11" t="s">
        <v>13</v>
      </c>
      <c r="E116" s="29" t="s">
        <v>8</v>
      </c>
      <c r="F116" s="9">
        <f>R116</f>
        <v>0</v>
      </c>
      <c r="G116" s="10" t="e">
        <f>IF(F116="","",VLOOKUP(F116,#REF!,8,FALSE))</f>
        <v>#REF!</v>
      </c>
      <c r="H116" s="13" t="str">
        <f>IF(T116="","",T116&amp;"-"&amp;U116)</f>
        <v/>
      </c>
      <c r="I116" s="13" t="str">
        <f>IF(U116="","",V116&amp;"-"&amp;W116)</f>
        <v/>
      </c>
      <c r="J116" s="13" t="str">
        <f>IF(V116="","",X116&amp;"-"&amp;Y116)</f>
        <v/>
      </c>
      <c r="K116" s="13" t="str">
        <f>IF(Z116="","",Z116&amp;"-"&amp;AA116)</f>
        <v/>
      </c>
      <c r="L116" s="13" t="str">
        <f>IF(AB116="","",AB116&amp;"-"&amp;AC116)</f>
        <v/>
      </c>
      <c r="M116" s="14" t="str">
        <f>IF(T116="","",AN116&amp;"-"&amp;AO116)</f>
        <v/>
      </c>
      <c r="N116" s="2" t="str">
        <f>IF(T116="","",AP116&amp;"-"&amp;AQ116)</f>
        <v/>
      </c>
      <c r="O116" s="7"/>
      <c r="P116" s="15"/>
      <c r="Q116" s="16"/>
      <c r="R116" s="16"/>
      <c r="S116" s="16"/>
      <c r="T116" s="17"/>
      <c r="U116" s="17"/>
      <c r="V116" s="16"/>
      <c r="W116" s="16"/>
      <c r="X116" s="17"/>
      <c r="Y116" s="17"/>
      <c r="Z116" s="16"/>
      <c r="AA116" s="16"/>
      <c r="AB116" s="17"/>
      <c r="AC116" s="18"/>
      <c r="AD116" s="1">
        <f>IF(T116=0,0,IF(T116&gt;U116,1,0))</f>
        <v>0</v>
      </c>
      <c r="AE116" s="1">
        <f>IF(T116=0,0,IF(T116&gt;U116,0,1))</f>
        <v>0</v>
      </c>
      <c r="AF116" s="1">
        <f>IF(V116=0,0,IF(V116&gt;W116,1,0))</f>
        <v>0</v>
      </c>
      <c r="AG116" s="1">
        <f>IF(V116=0,0,IF(V116&gt;W116,0,1))</f>
        <v>0</v>
      </c>
      <c r="AH116" s="1">
        <f>IF(X116=0,0,IF(X116&gt;Y116,1,0))</f>
        <v>0</v>
      </c>
      <c r="AI116" s="1">
        <f>IF(X116=0,0,IF(X116&gt;Y116,0,1))</f>
        <v>0</v>
      </c>
      <c r="AJ116" s="1">
        <f>IF(Z116=0,0,IF(Z116&gt;AA116,1,0))</f>
        <v>0</v>
      </c>
      <c r="AK116" s="1">
        <f>IF(Z116=0,0,IF(Z116&gt;AA116,0,1))</f>
        <v>0</v>
      </c>
      <c r="AL116" s="1">
        <f>IF(AB116=0,0,IF(AB116&gt;AC116,1,0))</f>
        <v>0</v>
      </c>
      <c r="AM116" s="1">
        <f>IF(AB116=0,0,IF(AB116&gt;AC116,0,1))</f>
        <v>0</v>
      </c>
      <c r="AN116" s="17">
        <f t="shared" si="14"/>
        <v>0</v>
      </c>
      <c r="AO116" s="17">
        <f t="shared" si="14"/>
        <v>0</v>
      </c>
      <c r="AP116" s="16" t="str">
        <f>IF(AN116=AO116,"",(IF(AN116&gt;AO116,1+AP115,0+AP115)))</f>
        <v/>
      </c>
      <c r="AQ116" s="16" t="str">
        <f>IF(AN116=AO116,"",(IF(AN116&gt;AO116,0+AQ115,1+AQ115)))</f>
        <v/>
      </c>
      <c r="AS116" s="1">
        <f>(IF(AN116&gt;AO116,P116,R116))</f>
        <v>0</v>
      </c>
      <c r="AU116" s="1">
        <f>(IF(AN116&lt;AO116,P116,R116))</f>
        <v>0</v>
      </c>
    </row>
    <row r="117" spans="1:48" ht="18" customHeight="1">
      <c r="A117" s="28" t="s">
        <v>14</v>
      </c>
      <c r="B117" s="33" t="str">
        <f>P117&amp;" "&amp;Q117</f>
        <v xml:space="preserve"> </v>
      </c>
      <c r="C117" s="30" t="e">
        <f>IF(B117="","",VLOOKUP(P117,#REF!,8,FALSE))&amp;" / "&amp;IF(B117="","",VLOOKUP(Q117,#REF!,8,FALSE))</f>
        <v>#REF!</v>
      </c>
      <c r="D117" s="11" t="s">
        <v>13</v>
      </c>
      <c r="E117" s="29" t="s">
        <v>15</v>
      </c>
      <c r="F117" s="33" t="str">
        <f>R117&amp;" "&amp;S117</f>
        <v xml:space="preserve"> </v>
      </c>
      <c r="G117" s="30" t="e">
        <f>IF(F117="","",VLOOKUP(R117,#REF!,8,FALSE))&amp;" / "&amp;IF(F117="","",VLOOKUP(S117,#REF!,8,FALSE))</f>
        <v>#REF!</v>
      </c>
      <c r="H117" s="13" t="str">
        <f>IF(T117="","",T117&amp;"-"&amp;U117)</f>
        <v/>
      </c>
      <c r="I117" s="13" t="str">
        <f>IF(U117="","",V117&amp;"-"&amp;W117)</f>
        <v/>
      </c>
      <c r="J117" s="13" t="str">
        <f>IF(V117="","",X117&amp;"-"&amp;Y117)</f>
        <v/>
      </c>
      <c r="K117" s="13" t="str">
        <f>IF(Z117="","",Z117&amp;"-"&amp;AA117)</f>
        <v/>
      </c>
      <c r="L117" s="13" t="str">
        <f>IF(AB117="","",AB117&amp;"-"&amp;AC117)</f>
        <v/>
      </c>
      <c r="M117" s="14" t="str">
        <f>IF(T117="","",AN117&amp;"-"&amp;AO117)</f>
        <v/>
      </c>
      <c r="N117" s="2" t="str">
        <f>IF(T117="","",AP117&amp;"-"&amp;AQ117)</f>
        <v/>
      </c>
      <c r="O117" s="7"/>
      <c r="P117" s="15"/>
      <c r="Q117" s="16"/>
      <c r="R117" s="16"/>
      <c r="S117" s="16"/>
      <c r="T117" s="17"/>
      <c r="U117" s="17"/>
      <c r="V117" s="16"/>
      <c r="W117" s="16"/>
      <c r="X117" s="17"/>
      <c r="Y117" s="17"/>
      <c r="Z117" s="16"/>
      <c r="AA117" s="16"/>
      <c r="AB117" s="17"/>
      <c r="AC117" s="18"/>
      <c r="AD117" s="1">
        <f>IF(T117=0,0,IF(T117&gt;U117,1,0))</f>
        <v>0</v>
      </c>
      <c r="AE117" s="1">
        <f>IF(T117=0,0,IF(T117&gt;U117,0,1))</f>
        <v>0</v>
      </c>
      <c r="AF117" s="1">
        <f>IF(V117=0,0,IF(V117&gt;W117,1,0))</f>
        <v>0</v>
      </c>
      <c r="AG117" s="1">
        <f>IF(V117=0,0,IF(V117&gt;W117,0,1))</f>
        <v>0</v>
      </c>
      <c r="AH117" s="1">
        <f>IF(X117=0,0,IF(X117&gt;Y117,1,0))</f>
        <v>0</v>
      </c>
      <c r="AI117" s="1">
        <f>IF(X117=0,0,IF(X117&gt;Y117,0,1))</f>
        <v>0</v>
      </c>
      <c r="AJ117" s="1">
        <f>IF(Z117=0,0,IF(Z117&gt;AA117,1,0))</f>
        <v>0</v>
      </c>
      <c r="AK117" s="1">
        <f>IF(Z117=0,0,IF(Z117&gt;AA117,0,1))</f>
        <v>0</v>
      </c>
      <c r="AL117" s="1">
        <f>IF(AB117=0,0,IF(AB117&gt;AC117,1,0))</f>
        <v>0</v>
      </c>
      <c r="AM117" s="1">
        <f>IF(AB117=0,0,IF(AB117&gt;AC117,0,1))</f>
        <v>0</v>
      </c>
      <c r="AN117" s="17">
        <f t="shared" si="14"/>
        <v>0</v>
      </c>
      <c r="AO117" s="17">
        <f t="shared" si="14"/>
        <v>0</v>
      </c>
      <c r="AP117" s="16" t="str">
        <f>IF(AN117=AO117,"",(IF(AN117&gt;AO117,1+AP116,0+AP116)))</f>
        <v/>
      </c>
      <c r="AQ117" s="16" t="str">
        <f>IF(AN117=AO117,"",(IF(AN117&gt;AO117,0+AQ116,1+AQ116)))</f>
        <v/>
      </c>
      <c r="AS117" s="1">
        <f>(IF(AN117&gt;AO117,P117,R117))</f>
        <v>0</v>
      </c>
      <c r="AT117" s="1">
        <f>(IF(AN117&gt;AO117,Q117,S117))</f>
        <v>0</v>
      </c>
      <c r="AU117" s="1">
        <f>(IF(AN117&lt;AO117,P117,R117))</f>
        <v>0</v>
      </c>
      <c r="AV117" s="1">
        <f>(IF(AN117&lt;AO117,Q117,S117))</f>
        <v>0</v>
      </c>
    </row>
    <row r="118" spans="1:48" ht="16">
      <c r="A118" s="28" t="s">
        <v>5</v>
      </c>
      <c r="B118" s="9" t="str">
        <f>IF(P118="","",P118)</f>
        <v/>
      </c>
      <c r="C118" s="10" t="str">
        <f>IF(B118="","",VLOOKUP(B118,#REF!,8,FALSE))</f>
        <v/>
      </c>
      <c r="D118" s="11" t="s">
        <v>13</v>
      </c>
      <c r="E118" s="29" t="s">
        <v>8</v>
      </c>
      <c r="F118" s="9" t="str">
        <f>IF(R118="","",R118)</f>
        <v/>
      </c>
      <c r="G118" s="10" t="str">
        <f>IF(F118="","",VLOOKUP(F118,#REF!,8,FALSE))</f>
        <v/>
      </c>
      <c r="H118" s="13" t="str">
        <f>IF(T118="","",T118&amp;"-"&amp;U118)</f>
        <v/>
      </c>
      <c r="I118" s="13" t="str">
        <f>IF(U118="","",V118&amp;"-"&amp;W118)</f>
        <v/>
      </c>
      <c r="J118" s="12" t="str">
        <f>IF(V118="","",X118&amp;"-"&amp;Y118)</f>
        <v/>
      </c>
      <c r="K118" s="12" t="str">
        <f>IF(Z118="","",Z118&amp;"-"&amp;AA118)</f>
        <v/>
      </c>
      <c r="L118" s="12" t="str">
        <f>IF(AB118="","",AB118&amp;"-"&amp;AC118)</f>
        <v/>
      </c>
      <c r="M118" s="14" t="str">
        <f>IF(T118="","",AN118&amp;"-"&amp;AO118)</f>
        <v/>
      </c>
      <c r="N118" s="2" t="str">
        <f>IF(T118="","",AP118&amp;"-"&amp;AQ118)</f>
        <v/>
      </c>
      <c r="O118" s="7"/>
      <c r="P118" s="15"/>
      <c r="Q118" s="16"/>
      <c r="R118" s="16"/>
      <c r="S118" s="16"/>
      <c r="T118" s="17"/>
      <c r="U118" s="17"/>
      <c r="V118" s="16"/>
      <c r="W118" s="16"/>
      <c r="X118" s="17"/>
      <c r="Y118" s="17"/>
      <c r="Z118" s="16"/>
      <c r="AA118" s="16"/>
      <c r="AB118" s="17"/>
      <c r="AC118" s="18"/>
      <c r="AD118" s="1">
        <f>IF(T118=0,0,IF(T118&gt;U118,1,0))</f>
        <v>0</v>
      </c>
      <c r="AE118" s="1">
        <f>IF(T118=0,0,IF(T118&gt;U118,0,1))</f>
        <v>0</v>
      </c>
      <c r="AF118" s="1">
        <f>IF(V118=0,0,IF(V118&gt;W118,1,0))</f>
        <v>0</v>
      </c>
      <c r="AG118" s="1">
        <f>IF(V118=0,0,IF(V118&gt;W118,0,1))</f>
        <v>0</v>
      </c>
      <c r="AH118" s="1">
        <f>IF(X118=0,0,IF(X118&gt;Y118,1,0))</f>
        <v>0</v>
      </c>
      <c r="AI118" s="1">
        <f>IF(X118=0,0,IF(X118&gt;Y118,0,1))</f>
        <v>0</v>
      </c>
      <c r="AJ118" s="1">
        <f>IF(Z118=0,0,IF(Z118&gt;AA118,1,0))</f>
        <v>0</v>
      </c>
      <c r="AK118" s="1">
        <f>IF(Z118=0,0,IF(Z118&gt;AA118,0,1))</f>
        <v>0</v>
      </c>
      <c r="AL118" s="1">
        <f>IF(AB118=0,0,IF(AB118&gt;AC118,1,0))</f>
        <v>0</v>
      </c>
      <c r="AM118" s="1">
        <f>IF(AB118=0,0,IF(AB118&gt;AC118,0,1))</f>
        <v>0</v>
      </c>
      <c r="AN118" s="17">
        <f t="shared" si="14"/>
        <v>0</v>
      </c>
      <c r="AO118" s="17">
        <f t="shared" si="14"/>
        <v>0</v>
      </c>
      <c r="AP118" s="16" t="str">
        <f>IF(AN118=AO118,"",(IF(AN118&gt;AO118,1+AP117,0+AP117)))</f>
        <v/>
      </c>
      <c r="AQ118" s="16" t="str">
        <f>IF(AN118=AO118,"",(IF(AN118&gt;AO118,0+AQ117,1+AQ117)))</f>
        <v/>
      </c>
      <c r="AS118" s="1">
        <f>(IF(AN118&gt;AO118,P118,R118))</f>
        <v>0</v>
      </c>
      <c r="AU118" s="1">
        <f>(IF(AN118&lt;AO118,P118,R118))</f>
        <v>0</v>
      </c>
    </row>
    <row r="119" spans="1:48" ht="16">
      <c r="A119" s="31" t="s">
        <v>6</v>
      </c>
      <c r="B119" s="19" t="str">
        <f>IF(P119="","",P119)</f>
        <v/>
      </c>
      <c r="C119" s="20" t="str">
        <f>IF(B119="","",VLOOKUP(B119,#REF!,8,FALSE))</f>
        <v/>
      </c>
      <c r="D119" s="21" t="s">
        <v>13</v>
      </c>
      <c r="E119" s="32" t="s">
        <v>7</v>
      </c>
      <c r="F119" s="19" t="str">
        <f>IF(R119="","",R119)</f>
        <v/>
      </c>
      <c r="G119" s="20" t="str">
        <f>IF(F119="","",VLOOKUP(F119,#REF!,8,FALSE))</f>
        <v/>
      </c>
      <c r="H119" s="22" t="str">
        <f>IF(T119="","",T119&amp;"-"&amp;U119)</f>
        <v/>
      </c>
      <c r="I119" s="22" t="str">
        <f>IF(U119="","",V119&amp;"-"&amp;W119)</f>
        <v/>
      </c>
      <c r="J119" s="22" t="str">
        <f>IF(V119="","",X119&amp;"-"&amp;Y119)</f>
        <v/>
      </c>
      <c r="K119" s="22" t="str">
        <f>IF(Z119="","",Z119&amp;"-"&amp;AA119)</f>
        <v/>
      </c>
      <c r="L119" s="22" t="str">
        <f>IF(AB119="","",AB119&amp;"-"&amp;AC119)</f>
        <v/>
      </c>
      <c r="M119" s="23" t="str">
        <f>IF(T119="","",AN119&amp;"-"&amp;AO119)</f>
        <v/>
      </c>
      <c r="N119" s="3" t="str">
        <f>IF(T119="","",AP119&amp;"-"&amp;AQ119)</f>
        <v/>
      </c>
      <c r="O119" s="7"/>
      <c r="P119" s="24"/>
      <c r="Q119" s="25"/>
      <c r="R119" s="25"/>
      <c r="S119" s="25"/>
      <c r="T119" s="26"/>
      <c r="U119" s="26"/>
      <c r="V119" s="25"/>
      <c r="W119" s="25"/>
      <c r="X119" s="26"/>
      <c r="Y119" s="26"/>
      <c r="Z119" s="25"/>
      <c r="AA119" s="25"/>
      <c r="AB119" s="26"/>
      <c r="AC119" s="27"/>
      <c r="AD119" s="1">
        <f>IF(T119=0,0,IF(T119&gt;U119,1,0))</f>
        <v>0</v>
      </c>
      <c r="AE119" s="1">
        <f>IF(T119=0,0,IF(T119&gt;U119,0,1))</f>
        <v>0</v>
      </c>
      <c r="AF119" s="1">
        <f>IF(V119=0,0,IF(V119&gt;W119,1,0))</f>
        <v>0</v>
      </c>
      <c r="AG119" s="1">
        <f>IF(V119=0,0,IF(V119&gt;W119,0,1))</f>
        <v>0</v>
      </c>
      <c r="AH119" s="1">
        <f>IF(X119=0,0,IF(X119&gt;Y119,1,0))</f>
        <v>0</v>
      </c>
      <c r="AI119" s="1">
        <f>IF(X119=0,0,IF(X119&gt;Y119,0,1))</f>
        <v>0</v>
      </c>
      <c r="AJ119" s="1">
        <f>IF(Z119=0,0,IF(Z119&gt;AA119,1,0))</f>
        <v>0</v>
      </c>
      <c r="AK119" s="1">
        <f>IF(Z119=0,0,IF(Z119&gt;AA119,0,1))</f>
        <v>0</v>
      </c>
      <c r="AL119" s="1">
        <f>IF(AB119=0,0,IF(AB119&gt;AC119,1,0))</f>
        <v>0</v>
      </c>
      <c r="AM119" s="1">
        <f>IF(AB119=0,0,IF(AB119&gt;AC119,0,1))</f>
        <v>0</v>
      </c>
      <c r="AN119" s="17">
        <f t="shared" si="14"/>
        <v>0</v>
      </c>
      <c r="AO119" s="17">
        <f t="shared" si="14"/>
        <v>0</v>
      </c>
      <c r="AP119" s="16" t="str">
        <f>IF(AN119=AO119,"",(IF(AN119&gt;AO119,1+AP118,0+AP118)))</f>
        <v/>
      </c>
      <c r="AQ119" s="16" t="str">
        <f>IF(AN119=AO119,"",(IF(AN119&gt;AO119,0+AQ118,1+AQ118)))</f>
        <v/>
      </c>
      <c r="AS119" s="1">
        <f>(IF(AN119&gt;AO119,P119,R119))</f>
        <v>0</v>
      </c>
      <c r="AU119" s="1">
        <f>(IF(AN119&lt;AO119,P119,R119))</f>
        <v>0</v>
      </c>
    </row>
    <row r="121" spans="1:48">
      <c r="A121" s="611" t="s">
        <v>23</v>
      </c>
      <c r="B121" s="611"/>
      <c r="C121" s="611"/>
      <c r="D121" s="611"/>
      <c r="E121" s="611"/>
      <c r="F121" s="611"/>
      <c r="G121" s="611"/>
      <c r="H121" s="611"/>
      <c r="I121" s="611"/>
      <c r="J121" s="611"/>
      <c r="K121" s="611"/>
      <c r="L121" s="611"/>
      <c r="M121" s="611"/>
      <c r="N121" s="611"/>
    </row>
    <row r="123" spans="1:48" ht="16">
      <c r="A123" s="609" t="e">
        <f>VLOOKUP(B124,#REF!,9,FALSE)</f>
        <v>#REF!</v>
      </c>
      <c r="B123" s="610"/>
      <c r="C123" s="610"/>
      <c r="D123" s="4" t="str">
        <f>MAX(AP124:AP128)&amp;"-"&amp;MAX(AQ124:AQ128)</f>
        <v>0-0</v>
      </c>
      <c r="E123" s="610" t="e">
        <f>VLOOKUP(F124,#REF!,9,FALSE)</f>
        <v>#REF!</v>
      </c>
      <c r="F123" s="610"/>
      <c r="G123" s="610"/>
      <c r="H123" s="5" t="s">
        <v>1</v>
      </c>
      <c r="I123" s="5" t="s">
        <v>2</v>
      </c>
      <c r="J123" s="5" t="s">
        <v>4</v>
      </c>
      <c r="K123" s="5" t="s">
        <v>0</v>
      </c>
      <c r="L123" s="5" t="s">
        <v>3</v>
      </c>
      <c r="M123" s="5" t="s">
        <v>9</v>
      </c>
      <c r="N123" s="6" t="s">
        <v>10</v>
      </c>
      <c r="O123" s="7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1:48" ht="16">
      <c r="A124" s="28" t="s">
        <v>5</v>
      </c>
      <c r="B124" s="9">
        <f>P124</f>
        <v>0</v>
      </c>
      <c r="C124" s="10" t="e">
        <f>IF(B124="","",VLOOKUP(B124,#REF!,8,FALSE))</f>
        <v>#REF!</v>
      </c>
      <c r="D124" s="11" t="s">
        <v>13</v>
      </c>
      <c r="E124" s="29" t="s">
        <v>7</v>
      </c>
      <c r="F124" s="9">
        <f>R124</f>
        <v>0</v>
      </c>
      <c r="G124" s="10" t="e">
        <f>IF(F124="","",VLOOKUP(F124,#REF!,8,FALSE))</f>
        <v>#REF!</v>
      </c>
      <c r="H124" s="13" t="str">
        <f>IF(T124="","",T124&amp;"-"&amp;U124)</f>
        <v/>
      </c>
      <c r="I124" s="13" t="str">
        <f>IF(U124="","",V124&amp;"-"&amp;W124)</f>
        <v/>
      </c>
      <c r="J124" s="13" t="str">
        <f>IF(V124="","",X124&amp;"-"&amp;Y124)</f>
        <v/>
      </c>
      <c r="K124" s="13" t="str">
        <f>IF(Z124="","",Z124&amp;"-"&amp;AA124)</f>
        <v/>
      </c>
      <c r="L124" s="13" t="str">
        <f>IF(AB124="","",AB124&amp;"-"&amp;AC124)</f>
        <v/>
      </c>
      <c r="M124" s="14" t="str">
        <f>IF(T124="","",AN124&amp;"-"&amp;AO124)</f>
        <v/>
      </c>
      <c r="N124" s="2" t="str">
        <f>IF(T124="","",AP124&amp;"-"&amp;AQ124)</f>
        <v/>
      </c>
      <c r="O124" s="7"/>
      <c r="P124" s="15"/>
      <c r="Q124" s="16"/>
      <c r="R124" s="16"/>
      <c r="S124" s="16"/>
      <c r="T124" s="17"/>
      <c r="U124" s="17"/>
      <c r="V124" s="16"/>
      <c r="W124" s="16"/>
      <c r="X124" s="17"/>
      <c r="Y124" s="17"/>
      <c r="Z124" s="16"/>
      <c r="AA124" s="16"/>
      <c r="AB124" s="17"/>
      <c r="AC124" s="18"/>
      <c r="AD124" s="1">
        <f>IF(T124=0,0,IF(T124&gt;U124,1,0))</f>
        <v>0</v>
      </c>
      <c r="AE124" s="1">
        <f>IF(T124=0,0,IF(T124&gt;U124,0,1))</f>
        <v>0</v>
      </c>
      <c r="AF124" s="1">
        <f>IF(V124=0,0,IF(V124&gt;W124,1,0))</f>
        <v>0</v>
      </c>
      <c r="AG124" s="1">
        <f>IF(V124=0,0,IF(V124&gt;W124,0,1))</f>
        <v>0</v>
      </c>
      <c r="AH124" s="1">
        <f>IF(X124=0,0,IF(X124&gt;Y124,1,0))</f>
        <v>0</v>
      </c>
      <c r="AI124" s="1">
        <f>IF(X124=0,0,IF(X124&gt;Y124,0,1))</f>
        <v>0</v>
      </c>
      <c r="AJ124" s="1">
        <f>IF(Z124=0,0,IF(Z124&gt;AA124,1,0))</f>
        <v>0</v>
      </c>
      <c r="AK124" s="1">
        <f>IF(Z124=0,0,IF(Z124&gt;AA124,0,1))</f>
        <v>0</v>
      </c>
      <c r="AL124" s="1">
        <f>IF(AB124=0,0,IF(AB124&gt;AC124,1,0))</f>
        <v>0</v>
      </c>
      <c r="AM124" s="1">
        <f>IF(AB124=0,0,IF(AB124&gt;AC124,0,1))</f>
        <v>0</v>
      </c>
      <c r="AN124" s="17">
        <f t="shared" ref="AN124:AO128" si="15">+AD124+AF124+AH124+AJ124+AL124</f>
        <v>0</v>
      </c>
      <c r="AO124" s="17">
        <f t="shared" si="15"/>
        <v>0</v>
      </c>
      <c r="AP124" s="16" t="str">
        <f>IF(AN124=AO124,"",(IF(AN124&gt;AO124,1,0)))</f>
        <v/>
      </c>
      <c r="AQ124" s="16" t="str">
        <f>IF(AN124=AO124,"",(IF(AN124&gt;AO124,0,1)))</f>
        <v/>
      </c>
      <c r="AS124" s="1">
        <f>(IF(AN124&gt;AO124,P124,R124))</f>
        <v>0</v>
      </c>
      <c r="AU124" s="1">
        <f>(IF(AN124&lt;AO124,P124,R124))</f>
        <v>0</v>
      </c>
    </row>
    <row r="125" spans="1:48" ht="16">
      <c r="A125" s="28" t="s">
        <v>6</v>
      </c>
      <c r="B125" s="9">
        <f>P125</f>
        <v>0</v>
      </c>
      <c r="C125" s="10" t="e">
        <f>IF(B125="","",VLOOKUP(B125,#REF!,8,FALSE))</f>
        <v>#REF!</v>
      </c>
      <c r="D125" s="11" t="s">
        <v>13</v>
      </c>
      <c r="E125" s="29" t="s">
        <v>8</v>
      </c>
      <c r="F125" s="9">
        <f>R125</f>
        <v>0</v>
      </c>
      <c r="G125" s="10" t="e">
        <f>IF(F125="","",VLOOKUP(F125,#REF!,8,FALSE))</f>
        <v>#REF!</v>
      </c>
      <c r="H125" s="13" t="str">
        <f>IF(T125="","",T125&amp;"-"&amp;U125)</f>
        <v/>
      </c>
      <c r="I125" s="13" t="str">
        <f>IF(U125="","",V125&amp;"-"&amp;W125)</f>
        <v/>
      </c>
      <c r="J125" s="13" t="str">
        <f>IF(V125="","",X125&amp;"-"&amp;Y125)</f>
        <v/>
      </c>
      <c r="K125" s="13" t="str">
        <f>IF(Z125="","",Z125&amp;"-"&amp;AA125)</f>
        <v/>
      </c>
      <c r="L125" s="13" t="str">
        <f>IF(AB125="","",AB125&amp;"-"&amp;AC125)</f>
        <v/>
      </c>
      <c r="M125" s="14" t="str">
        <f>IF(T125="","",AN125&amp;"-"&amp;AO125)</f>
        <v/>
      </c>
      <c r="N125" s="2" t="str">
        <f>IF(T125="","",AP125&amp;"-"&amp;AQ125)</f>
        <v/>
      </c>
      <c r="O125" s="7"/>
      <c r="P125" s="15"/>
      <c r="Q125" s="16"/>
      <c r="R125" s="16"/>
      <c r="S125" s="16"/>
      <c r="T125" s="17"/>
      <c r="U125" s="17"/>
      <c r="V125" s="16"/>
      <c r="W125" s="16"/>
      <c r="X125" s="17"/>
      <c r="Y125" s="17"/>
      <c r="Z125" s="16"/>
      <c r="AA125" s="16"/>
      <c r="AB125" s="17"/>
      <c r="AC125" s="18"/>
      <c r="AD125" s="1">
        <f>IF(T125=0,0,IF(T125&gt;U125,1,0))</f>
        <v>0</v>
      </c>
      <c r="AE125" s="1">
        <f>IF(T125=0,0,IF(T125&gt;U125,0,1))</f>
        <v>0</v>
      </c>
      <c r="AF125" s="1">
        <f>IF(V125=0,0,IF(V125&gt;W125,1,0))</f>
        <v>0</v>
      </c>
      <c r="AG125" s="1">
        <f>IF(V125=0,0,IF(V125&gt;W125,0,1))</f>
        <v>0</v>
      </c>
      <c r="AH125" s="1">
        <f>IF(X125=0,0,IF(X125&gt;Y125,1,0))</f>
        <v>0</v>
      </c>
      <c r="AI125" s="1">
        <f>IF(X125=0,0,IF(X125&gt;Y125,0,1))</f>
        <v>0</v>
      </c>
      <c r="AJ125" s="1">
        <f>IF(Z125=0,0,IF(Z125&gt;AA125,1,0))</f>
        <v>0</v>
      </c>
      <c r="AK125" s="1">
        <f>IF(Z125=0,0,IF(Z125&gt;AA125,0,1))</f>
        <v>0</v>
      </c>
      <c r="AL125" s="1">
        <f>IF(AB125=0,0,IF(AB125&gt;AC125,1,0))</f>
        <v>0</v>
      </c>
      <c r="AM125" s="1">
        <f>IF(AB125=0,0,IF(AB125&gt;AC125,0,1))</f>
        <v>0</v>
      </c>
      <c r="AN125" s="17">
        <f t="shared" si="15"/>
        <v>0</v>
      </c>
      <c r="AO125" s="17">
        <f t="shared" si="15"/>
        <v>0</v>
      </c>
      <c r="AP125" s="16" t="str">
        <f>IF(AN125=AO125,"",(IF(AN125&gt;AO125,1+AP124,0+AP124)))</f>
        <v/>
      </c>
      <c r="AQ125" s="16" t="str">
        <f>IF(AN125=AO125,"",(IF(AN125&gt;AO125,0+AQ124,1+AQ124)))</f>
        <v/>
      </c>
      <c r="AS125" s="1">
        <f>(IF(AN125&gt;AO125,P125,R125))</f>
        <v>0</v>
      </c>
      <c r="AU125" s="1">
        <f>(IF(AN125&lt;AO125,P125,R125))</f>
        <v>0</v>
      </c>
    </row>
    <row r="126" spans="1:48" ht="18" customHeight="1">
      <c r="A126" s="28" t="s">
        <v>14</v>
      </c>
      <c r="B126" s="33" t="str">
        <f>P126&amp;" "&amp;Q126</f>
        <v xml:space="preserve"> </v>
      </c>
      <c r="C126" s="30" t="e">
        <f>IF(B126="","",VLOOKUP(P126,#REF!,8,FALSE))&amp;" / "&amp;IF(B126="","",VLOOKUP(Q126,#REF!,8,FALSE))</f>
        <v>#REF!</v>
      </c>
      <c r="D126" s="11" t="s">
        <v>13</v>
      </c>
      <c r="E126" s="29" t="s">
        <v>15</v>
      </c>
      <c r="F126" s="33" t="str">
        <f>R126&amp;" "&amp;S126</f>
        <v xml:space="preserve"> </v>
      </c>
      <c r="G126" s="30" t="e">
        <f>IF(F126="","",VLOOKUP(R126,#REF!,8,FALSE))&amp;" / "&amp;IF(F126="","",VLOOKUP(S126,#REF!,8,FALSE))</f>
        <v>#REF!</v>
      </c>
      <c r="H126" s="13" t="str">
        <f>IF(T126="","",T126&amp;"-"&amp;U126)</f>
        <v/>
      </c>
      <c r="I126" s="13" t="str">
        <f>IF(U126="","",V126&amp;"-"&amp;W126)</f>
        <v/>
      </c>
      <c r="J126" s="13" t="str">
        <f>IF(V126="","",X126&amp;"-"&amp;Y126)</f>
        <v/>
      </c>
      <c r="K126" s="13" t="str">
        <f>IF(Z126="","",Z126&amp;"-"&amp;AA126)</f>
        <v/>
      </c>
      <c r="L126" s="13" t="str">
        <f>IF(AB126="","",AB126&amp;"-"&amp;AC126)</f>
        <v/>
      </c>
      <c r="M126" s="14" t="str">
        <f>IF(T126="","",AN126&amp;"-"&amp;AO126)</f>
        <v/>
      </c>
      <c r="N126" s="2" t="str">
        <f>IF(T126="","",AP126&amp;"-"&amp;AQ126)</f>
        <v/>
      </c>
      <c r="O126" s="7"/>
      <c r="P126" s="15"/>
      <c r="Q126" s="16"/>
      <c r="R126" s="16"/>
      <c r="S126" s="16"/>
      <c r="T126" s="17"/>
      <c r="U126" s="17"/>
      <c r="V126" s="16"/>
      <c r="W126" s="16"/>
      <c r="X126" s="17"/>
      <c r="Y126" s="17"/>
      <c r="Z126" s="16"/>
      <c r="AA126" s="16"/>
      <c r="AB126" s="17"/>
      <c r="AC126" s="18"/>
      <c r="AD126" s="1">
        <f>IF(T126=0,0,IF(T126&gt;U126,1,0))</f>
        <v>0</v>
      </c>
      <c r="AE126" s="1">
        <f>IF(T126=0,0,IF(T126&gt;U126,0,1))</f>
        <v>0</v>
      </c>
      <c r="AF126" s="1">
        <f>IF(V126=0,0,IF(V126&gt;W126,1,0))</f>
        <v>0</v>
      </c>
      <c r="AG126" s="1">
        <f>IF(V126=0,0,IF(V126&gt;W126,0,1))</f>
        <v>0</v>
      </c>
      <c r="AH126" s="1">
        <f>IF(X126=0,0,IF(X126&gt;Y126,1,0))</f>
        <v>0</v>
      </c>
      <c r="AI126" s="1">
        <f>IF(X126=0,0,IF(X126&gt;Y126,0,1))</f>
        <v>0</v>
      </c>
      <c r="AJ126" s="1">
        <f>IF(Z126=0,0,IF(Z126&gt;AA126,1,0))</f>
        <v>0</v>
      </c>
      <c r="AK126" s="1">
        <f>IF(Z126=0,0,IF(Z126&gt;AA126,0,1))</f>
        <v>0</v>
      </c>
      <c r="AL126" s="1">
        <f>IF(AB126=0,0,IF(AB126&gt;AC126,1,0))</f>
        <v>0</v>
      </c>
      <c r="AM126" s="1">
        <f>IF(AB126=0,0,IF(AB126&gt;AC126,0,1))</f>
        <v>0</v>
      </c>
      <c r="AN126" s="17">
        <f t="shared" si="15"/>
        <v>0</v>
      </c>
      <c r="AO126" s="17">
        <f t="shared" si="15"/>
        <v>0</v>
      </c>
      <c r="AP126" s="16" t="str">
        <f>IF(AN126=AO126,"",(IF(AN126&gt;AO126,1+AP125,0+AP125)))</f>
        <v/>
      </c>
      <c r="AQ126" s="16" t="str">
        <f>IF(AN126=AO126,"",(IF(AN126&gt;AO126,0+AQ125,1+AQ125)))</f>
        <v/>
      </c>
      <c r="AS126" s="1">
        <f>(IF(AN126&gt;AO126,P126,R126))</f>
        <v>0</v>
      </c>
      <c r="AT126" s="1">
        <f>(IF(AN126&gt;AO126,Q126,S126))</f>
        <v>0</v>
      </c>
      <c r="AU126" s="1">
        <f>(IF(AN126&lt;AO126,P126,R126))</f>
        <v>0</v>
      </c>
      <c r="AV126" s="1">
        <f>(IF(AN126&lt;AO126,Q126,S126))</f>
        <v>0</v>
      </c>
    </row>
    <row r="127" spans="1:48" ht="16">
      <c r="A127" s="28" t="s">
        <v>5</v>
      </c>
      <c r="B127" s="9" t="str">
        <f>IF(P127="","",P127)</f>
        <v/>
      </c>
      <c r="C127" s="10" t="str">
        <f>IF(B127="","",VLOOKUP(B127,#REF!,8,FALSE))</f>
        <v/>
      </c>
      <c r="D127" s="11" t="s">
        <v>13</v>
      </c>
      <c r="E127" s="29" t="s">
        <v>8</v>
      </c>
      <c r="F127" s="9" t="str">
        <f>IF(R127="","",R127)</f>
        <v/>
      </c>
      <c r="G127" s="10" t="str">
        <f>IF(F127="","",VLOOKUP(F127,#REF!,8,FALSE))</f>
        <v/>
      </c>
      <c r="H127" s="13" t="str">
        <f>IF(T127="","",T127&amp;"-"&amp;U127)</f>
        <v/>
      </c>
      <c r="I127" s="13" t="str">
        <f>IF(U127="","",V127&amp;"-"&amp;W127)</f>
        <v/>
      </c>
      <c r="J127" s="12" t="str">
        <f>IF(V127="","",X127&amp;"-"&amp;Y127)</f>
        <v/>
      </c>
      <c r="K127" s="12" t="str">
        <f>IF(Z127="","",Z127&amp;"-"&amp;AA127)</f>
        <v/>
      </c>
      <c r="L127" s="12" t="str">
        <f>IF(AB127="","",AB127&amp;"-"&amp;AC127)</f>
        <v/>
      </c>
      <c r="M127" s="14" t="str">
        <f>IF(T127="","",AN127&amp;"-"&amp;AO127)</f>
        <v/>
      </c>
      <c r="N127" s="2" t="str">
        <f>IF(T127="","",AP127&amp;"-"&amp;AQ127)</f>
        <v/>
      </c>
      <c r="O127" s="7"/>
      <c r="P127" s="15"/>
      <c r="Q127" s="16"/>
      <c r="R127" s="16"/>
      <c r="S127" s="16"/>
      <c r="T127" s="17"/>
      <c r="U127" s="17"/>
      <c r="V127" s="16"/>
      <c r="W127" s="16"/>
      <c r="X127" s="17"/>
      <c r="Y127" s="17"/>
      <c r="Z127" s="16"/>
      <c r="AA127" s="16"/>
      <c r="AB127" s="17"/>
      <c r="AC127" s="18"/>
      <c r="AD127" s="1">
        <f>IF(T127=0,0,IF(T127&gt;U127,1,0))</f>
        <v>0</v>
      </c>
      <c r="AE127" s="1">
        <f>IF(T127=0,0,IF(T127&gt;U127,0,1))</f>
        <v>0</v>
      </c>
      <c r="AF127" s="1">
        <f>IF(V127=0,0,IF(V127&gt;W127,1,0))</f>
        <v>0</v>
      </c>
      <c r="AG127" s="1">
        <f>IF(V127=0,0,IF(V127&gt;W127,0,1))</f>
        <v>0</v>
      </c>
      <c r="AH127" s="1">
        <f>IF(X127=0,0,IF(X127&gt;Y127,1,0))</f>
        <v>0</v>
      </c>
      <c r="AI127" s="1">
        <f>IF(X127=0,0,IF(X127&gt;Y127,0,1))</f>
        <v>0</v>
      </c>
      <c r="AJ127" s="1">
        <f>IF(Z127=0,0,IF(Z127&gt;AA127,1,0))</f>
        <v>0</v>
      </c>
      <c r="AK127" s="1">
        <f>IF(Z127=0,0,IF(Z127&gt;AA127,0,1))</f>
        <v>0</v>
      </c>
      <c r="AL127" s="1">
        <f>IF(AB127=0,0,IF(AB127&gt;AC127,1,0))</f>
        <v>0</v>
      </c>
      <c r="AM127" s="1">
        <f>IF(AB127=0,0,IF(AB127&gt;AC127,0,1))</f>
        <v>0</v>
      </c>
      <c r="AN127" s="17">
        <f t="shared" si="15"/>
        <v>0</v>
      </c>
      <c r="AO127" s="17">
        <f t="shared" si="15"/>
        <v>0</v>
      </c>
      <c r="AP127" s="16" t="str">
        <f>IF(AN127=AO127,"",(IF(AN127&gt;AO127,1+AP126,0+AP126)))</f>
        <v/>
      </c>
      <c r="AQ127" s="16" t="str">
        <f>IF(AN127=AO127,"",(IF(AN127&gt;AO127,0+AQ126,1+AQ126)))</f>
        <v/>
      </c>
      <c r="AS127" s="1">
        <f>(IF(AN127&gt;AO127,P127,R127))</f>
        <v>0</v>
      </c>
      <c r="AU127" s="1">
        <f>(IF(AN127&lt;AO127,P127,R127))</f>
        <v>0</v>
      </c>
    </row>
    <row r="128" spans="1:48" ht="16">
      <c r="A128" s="31" t="s">
        <v>6</v>
      </c>
      <c r="B128" s="19" t="str">
        <f>IF(P128="","",P128)</f>
        <v/>
      </c>
      <c r="C128" s="20" t="str">
        <f>IF(B128="","",VLOOKUP(B128,#REF!,8,FALSE))</f>
        <v/>
      </c>
      <c r="D128" s="21" t="s">
        <v>13</v>
      </c>
      <c r="E128" s="32" t="s">
        <v>7</v>
      </c>
      <c r="F128" s="19" t="str">
        <f>IF(R128="","",R128)</f>
        <v/>
      </c>
      <c r="G128" s="20" t="str">
        <f>IF(F128="","",VLOOKUP(F128,#REF!,8,FALSE))</f>
        <v/>
      </c>
      <c r="H128" s="22" t="str">
        <f>IF(T128="","",T128&amp;"-"&amp;U128)</f>
        <v/>
      </c>
      <c r="I128" s="22" t="str">
        <f>IF(U128="","",V128&amp;"-"&amp;W128)</f>
        <v/>
      </c>
      <c r="J128" s="22" t="str">
        <f>IF(V128="","",X128&amp;"-"&amp;Y128)</f>
        <v/>
      </c>
      <c r="K128" s="22" t="str">
        <f>IF(Z128="","",Z128&amp;"-"&amp;AA128)</f>
        <v/>
      </c>
      <c r="L128" s="22" t="str">
        <f>IF(AB128="","",AB128&amp;"-"&amp;AC128)</f>
        <v/>
      </c>
      <c r="M128" s="23" t="str">
        <f>IF(T128="","",AN128&amp;"-"&amp;AO128)</f>
        <v/>
      </c>
      <c r="N128" s="3" t="str">
        <f>IF(T128="","",AP128&amp;"-"&amp;AQ128)</f>
        <v/>
      </c>
      <c r="O128" s="7"/>
      <c r="P128" s="24"/>
      <c r="Q128" s="25"/>
      <c r="R128" s="25"/>
      <c r="S128" s="25"/>
      <c r="T128" s="26"/>
      <c r="U128" s="26"/>
      <c r="V128" s="25"/>
      <c r="W128" s="25"/>
      <c r="X128" s="26"/>
      <c r="Y128" s="26"/>
      <c r="Z128" s="25"/>
      <c r="AA128" s="25"/>
      <c r="AB128" s="26"/>
      <c r="AC128" s="27"/>
      <c r="AD128" s="1">
        <f>IF(T128=0,0,IF(T128&gt;U128,1,0))</f>
        <v>0</v>
      </c>
      <c r="AE128" s="1">
        <f>IF(T128=0,0,IF(T128&gt;U128,0,1))</f>
        <v>0</v>
      </c>
      <c r="AF128" s="1">
        <f>IF(V128=0,0,IF(V128&gt;W128,1,0))</f>
        <v>0</v>
      </c>
      <c r="AG128" s="1">
        <f>IF(V128=0,0,IF(V128&gt;W128,0,1))</f>
        <v>0</v>
      </c>
      <c r="AH128" s="1">
        <f>IF(X128=0,0,IF(X128&gt;Y128,1,0))</f>
        <v>0</v>
      </c>
      <c r="AI128" s="1">
        <f>IF(X128=0,0,IF(X128&gt;Y128,0,1))</f>
        <v>0</v>
      </c>
      <c r="AJ128" s="1">
        <f>IF(Z128=0,0,IF(Z128&gt;AA128,1,0))</f>
        <v>0</v>
      </c>
      <c r="AK128" s="1">
        <f>IF(Z128=0,0,IF(Z128&gt;AA128,0,1))</f>
        <v>0</v>
      </c>
      <c r="AL128" s="1">
        <f>IF(AB128=0,0,IF(AB128&gt;AC128,1,0))</f>
        <v>0</v>
      </c>
      <c r="AM128" s="1">
        <f>IF(AB128=0,0,IF(AB128&gt;AC128,0,1))</f>
        <v>0</v>
      </c>
      <c r="AN128" s="17">
        <f t="shared" si="15"/>
        <v>0</v>
      </c>
      <c r="AO128" s="17">
        <f t="shared" si="15"/>
        <v>0</v>
      </c>
      <c r="AP128" s="16" t="str">
        <f>IF(AN128=AO128,"",(IF(AN128&gt;AO128,1+AP127,0+AP127)))</f>
        <v/>
      </c>
      <c r="AQ128" s="16" t="str">
        <f>IF(AN128=AO128,"",(IF(AN128&gt;AO128,0+AQ127,1+AQ127)))</f>
        <v/>
      </c>
      <c r="AS128" s="1">
        <f>(IF(AN128&gt;AO128,P128,R128))</f>
        <v>0</v>
      </c>
      <c r="AU128" s="1">
        <f>(IF(AN128&lt;AO128,P128,R128))</f>
        <v>0</v>
      </c>
    </row>
    <row r="130" spans="1:48">
      <c r="A130" s="611" t="s">
        <v>28</v>
      </c>
      <c r="B130" s="611"/>
      <c r="C130" s="611"/>
      <c r="D130" s="611"/>
      <c r="E130" s="611"/>
      <c r="F130" s="611"/>
      <c r="G130" s="611"/>
      <c r="H130" s="611"/>
      <c r="I130" s="611"/>
      <c r="J130" s="611"/>
      <c r="K130" s="611"/>
      <c r="L130" s="611"/>
      <c r="M130" s="611"/>
      <c r="N130" s="611"/>
    </row>
    <row r="132" spans="1:48" ht="16">
      <c r="A132" s="609" t="e">
        <f>VLOOKUP(B133,#REF!,9,FALSE)</f>
        <v>#REF!</v>
      </c>
      <c r="B132" s="610"/>
      <c r="C132" s="610"/>
      <c r="D132" s="4" t="str">
        <f>MAX(AP133:AP137)&amp;"-"&amp;MAX(AQ133:AQ137)</f>
        <v>0-0</v>
      </c>
      <c r="E132" s="610" t="e">
        <f>VLOOKUP(F133,#REF!,9,FALSE)</f>
        <v>#REF!</v>
      </c>
      <c r="F132" s="610"/>
      <c r="G132" s="610"/>
      <c r="H132" s="5" t="s">
        <v>1</v>
      </c>
      <c r="I132" s="5" t="s">
        <v>2</v>
      </c>
      <c r="J132" s="5" t="s">
        <v>4</v>
      </c>
      <c r="K132" s="5" t="s">
        <v>0</v>
      </c>
      <c r="L132" s="5" t="s">
        <v>3</v>
      </c>
      <c r="M132" s="5" t="s">
        <v>9</v>
      </c>
      <c r="N132" s="6" t="s">
        <v>10</v>
      </c>
      <c r="O132" s="7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1:48" ht="16">
      <c r="A133" s="28" t="s">
        <v>5</v>
      </c>
      <c r="B133" s="9">
        <f>P133</f>
        <v>0</v>
      </c>
      <c r="C133" s="10" t="e">
        <f>IF(B133="","",VLOOKUP(B133,#REF!,8,FALSE))</f>
        <v>#REF!</v>
      </c>
      <c r="D133" s="11" t="s">
        <v>13</v>
      </c>
      <c r="E133" s="29" t="s">
        <v>7</v>
      </c>
      <c r="F133" s="9">
        <f>R133</f>
        <v>0</v>
      </c>
      <c r="G133" s="10" t="e">
        <f>IF(F133="","",VLOOKUP(F133,#REF!,8,FALSE))</f>
        <v>#REF!</v>
      </c>
      <c r="H133" s="13" t="str">
        <f>IF(T133="","",T133&amp;"-"&amp;U133)</f>
        <v/>
      </c>
      <c r="I133" s="13" t="str">
        <f>IF(U133="","",V133&amp;"-"&amp;W133)</f>
        <v/>
      </c>
      <c r="J133" s="13" t="str">
        <f>IF(V133="","",X133&amp;"-"&amp;Y133)</f>
        <v/>
      </c>
      <c r="K133" s="13" t="str">
        <f>IF(Z133="","",Z133&amp;"-"&amp;AA133)</f>
        <v/>
      </c>
      <c r="L133" s="13" t="str">
        <f>IF(AB133="","",AB133&amp;"-"&amp;AC133)</f>
        <v/>
      </c>
      <c r="M133" s="14" t="str">
        <f>IF(T133="","",AN133&amp;"-"&amp;AO133)</f>
        <v/>
      </c>
      <c r="N133" s="2" t="str">
        <f>IF(T133="","",AP133&amp;"-"&amp;AQ133)</f>
        <v/>
      </c>
      <c r="O133" s="7"/>
      <c r="P133" s="15"/>
      <c r="Q133" s="16"/>
      <c r="R133" s="16"/>
      <c r="S133" s="16"/>
      <c r="T133" s="17"/>
      <c r="U133" s="17"/>
      <c r="V133" s="16"/>
      <c r="W133" s="16"/>
      <c r="X133" s="17"/>
      <c r="Y133" s="17"/>
      <c r="Z133" s="16"/>
      <c r="AA133" s="16"/>
      <c r="AB133" s="17"/>
      <c r="AC133" s="18"/>
      <c r="AD133" s="1">
        <f>IF(T133=0,0,IF(T133&gt;U133,1,0))</f>
        <v>0</v>
      </c>
      <c r="AE133" s="1">
        <f>IF(T133=0,0,IF(T133&gt;U133,0,1))</f>
        <v>0</v>
      </c>
      <c r="AF133" s="1">
        <f>IF(V133=0,0,IF(V133&gt;W133,1,0))</f>
        <v>0</v>
      </c>
      <c r="AG133" s="1">
        <f>IF(V133=0,0,IF(V133&gt;W133,0,1))</f>
        <v>0</v>
      </c>
      <c r="AH133" s="1">
        <f>IF(X133=0,0,IF(X133&gt;Y133,1,0))</f>
        <v>0</v>
      </c>
      <c r="AI133" s="1">
        <f>IF(X133=0,0,IF(X133&gt;Y133,0,1))</f>
        <v>0</v>
      </c>
      <c r="AJ133" s="1">
        <f>IF(Z133=0,0,IF(Z133&gt;AA133,1,0))</f>
        <v>0</v>
      </c>
      <c r="AK133" s="1">
        <f>IF(Z133=0,0,IF(Z133&gt;AA133,0,1))</f>
        <v>0</v>
      </c>
      <c r="AL133" s="1">
        <f>IF(AB133=0,0,IF(AB133&gt;AC133,1,0))</f>
        <v>0</v>
      </c>
      <c r="AM133" s="1">
        <f>IF(AB133=0,0,IF(AB133&gt;AC133,0,1))</f>
        <v>0</v>
      </c>
      <c r="AN133" s="17">
        <f t="shared" ref="AN133:AO137" si="16">+AD133+AF133+AH133+AJ133+AL133</f>
        <v>0</v>
      </c>
      <c r="AO133" s="17">
        <f t="shared" si="16"/>
        <v>0</v>
      </c>
      <c r="AP133" s="16" t="str">
        <f>IF(AN133=AO133,"",(IF(AN133&gt;AO133,1,0)))</f>
        <v/>
      </c>
      <c r="AQ133" s="16" t="str">
        <f>IF(AN133=AO133,"",(IF(AN133&gt;AO133,0,1)))</f>
        <v/>
      </c>
      <c r="AS133" s="1">
        <f>(IF(AN133&gt;AO133,P133,R133))</f>
        <v>0</v>
      </c>
      <c r="AU133" s="1">
        <f>(IF(AN133&lt;AO133,P133,R133))</f>
        <v>0</v>
      </c>
    </row>
    <row r="134" spans="1:48" ht="16">
      <c r="A134" s="28" t="s">
        <v>6</v>
      </c>
      <c r="B134" s="9">
        <f>P134</f>
        <v>0</v>
      </c>
      <c r="C134" s="10" t="e">
        <f>IF(B134="","",VLOOKUP(B134,#REF!,8,FALSE))</f>
        <v>#REF!</v>
      </c>
      <c r="D134" s="11" t="s">
        <v>13</v>
      </c>
      <c r="E134" s="29" t="s">
        <v>8</v>
      </c>
      <c r="F134" s="9">
        <f>R134</f>
        <v>0</v>
      </c>
      <c r="G134" s="10" t="e">
        <f>IF(F134="","",VLOOKUP(F134,#REF!,8,FALSE))</f>
        <v>#REF!</v>
      </c>
      <c r="H134" s="13" t="str">
        <f>IF(T134="","",T134&amp;"-"&amp;U134)</f>
        <v/>
      </c>
      <c r="I134" s="13" t="str">
        <f>IF(U134="","",V134&amp;"-"&amp;W134)</f>
        <v/>
      </c>
      <c r="J134" s="13" t="str">
        <f>IF(V134="","",X134&amp;"-"&amp;Y134)</f>
        <v/>
      </c>
      <c r="K134" s="13" t="str">
        <f>IF(Z134="","",Z134&amp;"-"&amp;AA134)</f>
        <v/>
      </c>
      <c r="L134" s="13" t="str">
        <f>IF(AB134="","",AB134&amp;"-"&amp;AC134)</f>
        <v/>
      </c>
      <c r="M134" s="14" t="str">
        <f>IF(T134="","",AN134&amp;"-"&amp;AO134)</f>
        <v/>
      </c>
      <c r="N134" s="2" t="str">
        <f>IF(T134="","",AP134&amp;"-"&amp;AQ134)</f>
        <v/>
      </c>
      <c r="O134" s="7"/>
      <c r="P134" s="15"/>
      <c r="Q134" s="16"/>
      <c r="R134" s="16"/>
      <c r="S134" s="16"/>
      <c r="T134" s="17"/>
      <c r="U134" s="17"/>
      <c r="V134" s="16"/>
      <c r="W134" s="16"/>
      <c r="X134" s="17"/>
      <c r="Y134" s="17"/>
      <c r="Z134" s="16"/>
      <c r="AA134" s="16"/>
      <c r="AB134" s="17"/>
      <c r="AC134" s="18"/>
      <c r="AD134" s="1">
        <f>IF(T134=0,0,IF(T134&gt;U134,1,0))</f>
        <v>0</v>
      </c>
      <c r="AE134" s="1">
        <f>IF(T134=0,0,IF(T134&gt;U134,0,1))</f>
        <v>0</v>
      </c>
      <c r="AF134" s="1">
        <f>IF(V134=0,0,IF(V134&gt;W134,1,0))</f>
        <v>0</v>
      </c>
      <c r="AG134" s="1">
        <f>IF(V134=0,0,IF(V134&gt;W134,0,1))</f>
        <v>0</v>
      </c>
      <c r="AH134" s="1">
        <f>IF(X134=0,0,IF(X134&gt;Y134,1,0))</f>
        <v>0</v>
      </c>
      <c r="AI134" s="1">
        <f>IF(X134=0,0,IF(X134&gt;Y134,0,1))</f>
        <v>0</v>
      </c>
      <c r="AJ134" s="1">
        <f>IF(Z134=0,0,IF(Z134&gt;AA134,1,0))</f>
        <v>0</v>
      </c>
      <c r="AK134" s="1">
        <f>IF(Z134=0,0,IF(Z134&gt;AA134,0,1))</f>
        <v>0</v>
      </c>
      <c r="AL134" s="1">
        <f>IF(AB134=0,0,IF(AB134&gt;AC134,1,0))</f>
        <v>0</v>
      </c>
      <c r="AM134" s="1">
        <f>IF(AB134=0,0,IF(AB134&gt;AC134,0,1))</f>
        <v>0</v>
      </c>
      <c r="AN134" s="17">
        <f t="shared" si="16"/>
        <v>0</v>
      </c>
      <c r="AO134" s="17">
        <f t="shared" si="16"/>
        <v>0</v>
      </c>
      <c r="AP134" s="16" t="str">
        <f>IF(AN134=AO134,"",(IF(AN134&gt;AO134,1+AP133,0+AP133)))</f>
        <v/>
      </c>
      <c r="AQ134" s="16" t="str">
        <f>IF(AN134=AO134,"",(IF(AN134&gt;AO134,0+AQ133,1+AQ133)))</f>
        <v/>
      </c>
      <c r="AS134" s="1">
        <f>(IF(AN134&gt;AO134,P134,R134))</f>
        <v>0</v>
      </c>
      <c r="AU134" s="1">
        <f>(IF(AN134&lt;AO134,P134,R134))</f>
        <v>0</v>
      </c>
    </row>
    <row r="135" spans="1:48" ht="18" customHeight="1">
      <c r="A135" s="28" t="s">
        <v>14</v>
      </c>
      <c r="B135" s="33" t="str">
        <f>P135&amp;" "&amp;Q135</f>
        <v xml:space="preserve"> </v>
      </c>
      <c r="C135" s="30" t="e">
        <f>IF(B135="","",VLOOKUP(P135,#REF!,8,FALSE))&amp;" / "&amp;IF(B135="","",VLOOKUP(Q135,#REF!,8,FALSE))</f>
        <v>#REF!</v>
      </c>
      <c r="D135" s="11" t="s">
        <v>13</v>
      </c>
      <c r="E135" s="29" t="s">
        <v>15</v>
      </c>
      <c r="F135" s="33" t="str">
        <f>R135&amp;" "&amp;S135</f>
        <v xml:space="preserve"> </v>
      </c>
      <c r="G135" s="30" t="e">
        <f>IF(F135="","",VLOOKUP(R135,#REF!,8,FALSE))&amp;" / "&amp;IF(F135="","",VLOOKUP(S135,#REF!,8,FALSE))</f>
        <v>#REF!</v>
      </c>
      <c r="H135" s="13" t="str">
        <f>IF(T135="","",T135&amp;"-"&amp;U135)</f>
        <v/>
      </c>
      <c r="I135" s="13" t="str">
        <f>IF(U135="","",V135&amp;"-"&amp;W135)</f>
        <v/>
      </c>
      <c r="J135" s="13" t="str">
        <f>IF(V135="","",X135&amp;"-"&amp;Y135)</f>
        <v/>
      </c>
      <c r="K135" s="13" t="str">
        <f>IF(Z135="","",Z135&amp;"-"&amp;AA135)</f>
        <v/>
      </c>
      <c r="L135" s="13" t="str">
        <f>IF(AB135="","",AB135&amp;"-"&amp;AC135)</f>
        <v/>
      </c>
      <c r="M135" s="14" t="str">
        <f>IF(T135="","",AN135&amp;"-"&amp;AO135)</f>
        <v/>
      </c>
      <c r="N135" s="2" t="str">
        <f>IF(T135="","",AP135&amp;"-"&amp;AQ135)</f>
        <v/>
      </c>
      <c r="O135" s="7"/>
      <c r="P135" s="15"/>
      <c r="Q135" s="16"/>
      <c r="R135" s="16"/>
      <c r="S135" s="16"/>
      <c r="T135" s="17"/>
      <c r="U135" s="17"/>
      <c r="V135" s="16"/>
      <c r="W135" s="16"/>
      <c r="X135" s="17"/>
      <c r="Y135" s="17"/>
      <c r="Z135" s="16"/>
      <c r="AA135" s="16"/>
      <c r="AB135" s="17"/>
      <c r="AC135" s="18"/>
      <c r="AD135" s="1">
        <f>IF(T135=0,0,IF(T135&gt;U135,1,0))</f>
        <v>0</v>
      </c>
      <c r="AE135" s="1">
        <f>IF(T135=0,0,IF(T135&gt;U135,0,1))</f>
        <v>0</v>
      </c>
      <c r="AF135" s="1">
        <f>IF(V135=0,0,IF(V135&gt;W135,1,0))</f>
        <v>0</v>
      </c>
      <c r="AG135" s="1">
        <f>IF(V135=0,0,IF(V135&gt;W135,0,1))</f>
        <v>0</v>
      </c>
      <c r="AH135" s="1">
        <f>IF(X135=0,0,IF(X135&gt;Y135,1,0))</f>
        <v>0</v>
      </c>
      <c r="AI135" s="1">
        <f>IF(X135=0,0,IF(X135&gt;Y135,0,1))</f>
        <v>0</v>
      </c>
      <c r="AJ135" s="1">
        <f>IF(Z135=0,0,IF(Z135&gt;AA135,1,0))</f>
        <v>0</v>
      </c>
      <c r="AK135" s="1">
        <f>IF(Z135=0,0,IF(Z135&gt;AA135,0,1))</f>
        <v>0</v>
      </c>
      <c r="AL135" s="1">
        <f>IF(AB135=0,0,IF(AB135&gt;AC135,1,0))</f>
        <v>0</v>
      </c>
      <c r="AM135" s="1">
        <f>IF(AB135=0,0,IF(AB135&gt;AC135,0,1))</f>
        <v>0</v>
      </c>
      <c r="AN135" s="17">
        <f t="shared" si="16"/>
        <v>0</v>
      </c>
      <c r="AO135" s="17">
        <f t="shared" si="16"/>
        <v>0</v>
      </c>
      <c r="AP135" s="16" t="str">
        <f>IF(AN135=AO135,"",(IF(AN135&gt;AO135,1+AP134,0+AP134)))</f>
        <v/>
      </c>
      <c r="AQ135" s="16" t="str">
        <f>IF(AN135=AO135,"",(IF(AN135&gt;AO135,0+AQ134,1+AQ134)))</f>
        <v/>
      </c>
      <c r="AS135" s="1">
        <f>(IF(AN135&gt;AO135,P135,R135))</f>
        <v>0</v>
      </c>
      <c r="AT135" s="1">
        <f>(IF(AN135&gt;AO135,Q135,S135))</f>
        <v>0</v>
      </c>
      <c r="AU135" s="1">
        <f>(IF(AN135&lt;AO135,P135,R135))</f>
        <v>0</v>
      </c>
      <c r="AV135" s="1">
        <f>(IF(AN135&lt;AO135,Q135,S135))</f>
        <v>0</v>
      </c>
    </row>
    <row r="136" spans="1:48" ht="16">
      <c r="A136" s="28" t="s">
        <v>5</v>
      </c>
      <c r="B136" s="9" t="str">
        <f>IF(P136="","",P136)</f>
        <v/>
      </c>
      <c r="C136" s="10" t="str">
        <f>IF(B136="","",VLOOKUP(B136,#REF!,8,FALSE))</f>
        <v/>
      </c>
      <c r="D136" s="11" t="s">
        <v>13</v>
      </c>
      <c r="E136" s="29" t="s">
        <v>8</v>
      </c>
      <c r="F136" s="9" t="str">
        <f>IF(R136="","",R136)</f>
        <v/>
      </c>
      <c r="G136" s="10" t="str">
        <f>IF(F136="","",VLOOKUP(F136,#REF!,8,FALSE))</f>
        <v/>
      </c>
      <c r="H136" s="13" t="str">
        <f>IF(T136="","",T136&amp;"-"&amp;U136)</f>
        <v/>
      </c>
      <c r="I136" s="13" t="str">
        <f>IF(U136="","",V136&amp;"-"&amp;W136)</f>
        <v/>
      </c>
      <c r="J136" s="12" t="str">
        <f>IF(V136="","",X136&amp;"-"&amp;Y136)</f>
        <v/>
      </c>
      <c r="K136" s="12" t="str">
        <f>IF(Z136="","",Z136&amp;"-"&amp;AA136)</f>
        <v/>
      </c>
      <c r="L136" s="12" t="str">
        <f>IF(AB136="","",AB136&amp;"-"&amp;AC136)</f>
        <v/>
      </c>
      <c r="M136" s="14" t="str">
        <f>IF(T136="","",AN136&amp;"-"&amp;AO136)</f>
        <v/>
      </c>
      <c r="N136" s="2" t="str">
        <f>IF(T136="","",AP136&amp;"-"&amp;AQ136)</f>
        <v/>
      </c>
      <c r="O136" s="7"/>
      <c r="P136" s="15"/>
      <c r="Q136" s="16"/>
      <c r="R136" s="16"/>
      <c r="S136" s="16"/>
      <c r="T136" s="17"/>
      <c r="U136" s="17"/>
      <c r="V136" s="16"/>
      <c r="W136" s="16"/>
      <c r="X136" s="17"/>
      <c r="Y136" s="17"/>
      <c r="Z136" s="16"/>
      <c r="AA136" s="16"/>
      <c r="AB136" s="17"/>
      <c r="AC136" s="18"/>
      <c r="AD136" s="1">
        <f>IF(T136=0,0,IF(T136&gt;U136,1,0))</f>
        <v>0</v>
      </c>
      <c r="AE136" s="1">
        <f>IF(T136=0,0,IF(T136&gt;U136,0,1))</f>
        <v>0</v>
      </c>
      <c r="AF136" s="1">
        <f>IF(V136=0,0,IF(V136&gt;W136,1,0))</f>
        <v>0</v>
      </c>
      <c r="AG136" s="1">
        <f>IF(V136=0,0,IF(V136&gt;W136,0,1))</f>
        <v>0</v>
      </c>
      <c r="AH136" s="1">
        <f>IF(X136=0,0,IF(X136&gt;Y136,1,0))</f>
        <v>0</v>
      </c>
      <c r="AI136" s="1">
        <f>IF(X136=0,0,IF(X136&gt;Y136,0,1))</f>
        <v>0</v>
      </c>
      <c r="AJ136" s="1">
        <f>IF(Z136=0,0,IF(Z136&gt;AA136,1,0))</f>
        <v>0</v>
      </c>
      <c r="AK136" s="1">
        <f>IF(Z136=0,0,IF(Z136&gt;AA136,0,1))</f>
        <v>0</v>
      </c>
      <c r="AL136" s="1">
        <f>IF(AB136=0,0,IF(AB136&gt;AC136,1,0))</f>
        <v>0</v>
      </c>
      <c r="AM136" s="1">
        <f>IF(AB136=0,0,IF(AB136&gt;AC136,0,1))</f>
        <v>0</v>
      </c>
      <c r="AN136" s="17">
        <f t="shared" si="16"/>
        <v>0</v>
      </c>
      <c r="AO136" s="17">
        <f t="shared" si="16"/>
        <v>0</v>
      </c>
      <c r="AP136" s="16" t="str">
        <f>IF(AN136=AO136,"",(IF(AN136&gt;AO136,1+AP135,0+AP135)))</f>
        <v/>
      </c>
      <c r="AQ136" s="16" t="str">
        <f>IF(AN136=AO136,"",(IF(AN136&gt;AO136,0+AQ135,1+AQ135)))</f>
        <v/>
      </c>
      <c r="AS136" s="1">
        <f>(IF(AN136&gt;AO136,P136,R136))</f>
        <v>0</v>
      </c>
      <c r="AU136" s="1">
        <f>(IF(AN136&lt;AO136,P136,R136))</f>
        <v>0</v>
      </c>
    </row>
    <row r="137" spans="1:48" ht="16">
      <c r="A137" s="31" t="s">
        <v>6</v>
      </c>
      <c r="B137" s="19" t="str">
        <f>IF(P137="","",P137)</f>
        <v/>
      </c>
      <c r="C137" s="20" t="str">
        <f>IF(B137="","",VLOOKUP(B137,#REF!,8,FALSE))</f>
        <v/>
      </c>
      <c r="D137" s="21" t="s">
        <v>13</v>
      </c>
      <c r="E137" s="32" t="s">
        <v>7</v>
      </c>
      <c r="F137" s="19" t="str">
        <f>IF(R137="","",R137)</f>
        <v/>
      </c>
      <c r="G137" s="20" t="str">
        <f>IF(F137="","",VLOOKUP(F137,#REF!,8,FALSE))</f>
        <v/>
      </c>
      <c r="H137" s="22" t="str">
        <f>IF(T137="","",T137&amp;"-"&amp;U137)</f>
        <v/>
      </c>
      <c r="I137" s="22" t="str">
        <f>IF(U137="","",V137&amp;"-"&amp;W137)</f>
        <v/>
      </c>
      <c r="J137" s="22" t="str">
        <f>IF(V137="","",X137&amp;"-"&amp;Y137)</f>
        <v/>
      </c>
      <c r="K137" s="22" t="str">
        <f>IF(Z137="","",Z137&amp;"-"&amp;AA137)</f>
        <v/>
      </c>
      <c r="L137" s="22" t="str">
        <f>IF(AB137="","",AB137&amp;"-"&amp;AC137)</f>
        <v/>
      </c>
      <c r="M137" s="23" t="str">
        <f>IF(T137="","",AN137&amp;"-"&amp;AO137)</f>
        <v/>
      </c>
      <c r="N137" s="3" t="str">
        <f>IF(T137="","",AP137&amp;"-"&amp;AQ137)</f>
        <v/>
      </c>
      <c r="O137" s="7"/>
      <c r="P137" s="24"/>
      <c r="Q137" s="25"/>
      <c r="R137" s="25"/>
      <c r="S137" s="25"/>
      <c r="T137" s="26"/>
      <c r="U137" s="26"/>
      <c r="V137" s="25"/>
      <c r="W137" s="25"/>
      <c r="X137" s="26"/>
      <c r="Y137" s="26"/>
      <c r="Z137" s="25"/>
      <c r="AA137" s="25"/>
      <c r="AB137" s="26"/>
      <c r="AC137" s="27"/>
      <c r="AD137" s="1">
        <f>IF(T137=0,0,IF(T137&gt;U137,1,0))</f>
        <v>0</v>
      </c>
      <c r="AE137" s="1">
        <f>IF(T137=0,0,IF(T137&gt;U137,0,1))</f>
        <v>0</v>
      </c>
      <c r="AF137" s="1">
        <f>IF(V137=0,0,IF(V137&gt;W137,1,0))</f>
        <v>0</v>
      </c>
      <c r="AG137" s="1">
        <f>IF(V137=0,0,IF(V137&gt;W137,0,1))</f>
        <v>0</v>
      </c>
      <c r="AH137" s="1">
        <f>IF(X137=0,0,IF(X137&gt;Y137,1,0))</f>
        <v>0</v>
      </c>
      <c r="AI137" s="1">
        <f>IF(X137=0,0,IF(X137&gt;Y137,0,1))</f>
        <v>0</v>
      </c>
      <c r="AJ137" s="1">
        <f>IF(Z137=0,0,IF(Z137&gt;AA137,1,0))</f>
        <v>0</v>
      </c>
      <c r="AK137" s="1">
        <f>IF(Z137=0,0,IF(Z137&gt;AA137,0,1))</f>
        <v>0</v>
      </c>
      <c r="AL137" s="1">
        <f>IF(AB137=0,0,IF(AB137&gt;AC137,1,0))</f>
        <v>0</v>
      </c>
      <c r="AM137" s="1">
        <f>IF(AB137=0,0,IF(AB137&gt;AC137,0,1))</f>
        <v>0</v>
      </c>
      <c r="AN137" s="17">
        <f t="shared" si="16"/>
        <v>0</v>
      </c>
      <c r="AO137" s="17">
        <f t="shared" si="16"/>
        <v>0</v>
      </c>
      <c r="AP137" s="16" t="str">
        <f>IF(AN137=AO137,"",(IF(AN137&gt;AO137,1+AP136,0+AP136)))</f>
        <v/>
      </c>
      <c r="AQ137" s="16" t="str">
        <f>IF(AN137=AO137,"",(IF(AN137&gt;AO137,0+AQ136,1+AQ136)))</f>
        <v/>
      </c>
      <c r="AS137" s="1">
        <f>(IF(AN137&gt;AO137,P137,R137))</f>
        <v>0</v>
      </c>
      <c r="AU137" s="1">
        <f>(IF(AN137&lt;AO137,P137,R137))</f>
        <v>0</v>
      </c>
    </row>
    <row r="139" spans="1:48" ht="16">
      <c r="A139" s="609" t="e">
        <f>VLOOKUP(B140,#REF!,9,FALSE)</f>
        <v>#REF!</v>
      </c>
      <c r="B139" s="610"/>
      <c r="C139" s="610"/>
      <c r="D139" s="4" t="str">
        <f>MAX(AP140:AP144)&amp;"-"&amp;MAX(AQ140:AQ144)</f>
        <v>0-0</v>
      </c>
      <c r="E139" s="610" t="e">
        <f>VLOOKUP(F140,#REF!,9,FALSE)</f>
        <v>#REF!</v>
      </c>
      <c r="F139" s="610"/>
      <c r="G139" s="610"/>
      <c r="H139" s="5" t="s">
        <v>1</v>
      </c>
      <c r="I139" s="5" t="s">
        <v>2</v>
      </c>
      <c r="J139" s="5" t="s">
        <v>4</v>
      </c>
      <c r="K139" s="5" t="s">
        <v>0</v>
      </c>
      <c r="L139" s="5" t="s">
        <v>3</v>
      </c>
      <c r="M139" s="5" t="s">
        <v>9</v>
      </c>
      <c r="N139" s="6" t="s">
        <v>10</v>
      </c>
      <c r="O139" s="7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1:48" ht="16">
      <c r="A140" s="28" t="s">
        <v>5</v>
      </c>
      <c r="B140" s="9">
        <f>P140</f>
        <v>0</v>
      </c>
      <c r="C140" s="10" t="e">
        <f>IF(B140="","",VLOOKUP(B140,#REF!,8,FALSE))</f>
        <v>#REF!</v>
      </c>
      <c r="D140" s="11" t="s">
        <v>13</v>
      </c>
      <c r="E140" s="29" t="s">
        <v>7</v>
      </c>
      <c r="F140" s="9">
        <f>R140</f>
        <v>0</v>
      </c>
      <c r="G140" s="10" t="e">
        <f>IF(F140="","",VLOOKUP(F140,#REF!,8,FALSE))</f>
        <v>#REF!</v>
      </c>
      <c r="H140" s="13" t="str">
        <f>IF(T140="","",T140&amp;"-"&amp;U140)</f>
        <v/>
      </c>
      <c r="I140" s="13" t="str">
        <f>IF(U140="","",V140&amp;"-"&amp;W140)</f>
        <v/>
      </c>
      <c r="J140" s="13" t="str">
        <f>IF(V140="","",X140&amp;"-"&amp;Y140)</f>
        <v/>
      </c>
      <c r="K140" s="13" t="str">
        <f>IF(Z140="","",Z140&amp;"-"&amp;AA140)</f>
        <v/>
      </c>
      <c r="L140" s="13" t="str">
        <f>IF(AB140="","",AB140&amp;"-"&amp;AC140)</f>
        <v/>
      </c>
      <c r="M140" s="14" t="str">
        <f>IF(T140="","",AN140&amp;"-"&amp;AO140)</f>
        <v/>
      </c>
      <c r="N140" s="2" t="str">
        <f>IF(T140="","",AP140&amp;"-"&amp;AQ140)</f>
        <v/>
      </c>
      <c r="O140" s="7"/>
      <c r="P140" s="15"/>
      <c r="Q140" s="16"/>
      <c r="R140" s="16"/>
      <c r="S140" s="16"/>
      <c r="T140" s="17"/>
      <c r="U140" s="17"/>
      <c r="V140" s="16"/>
      <c r="W140" s="16"/>
      <c r="X140" s="17"/>
      <c r="Y140" s="17"/>
      <c r="Z140" s="16"/>
      <c r="AA140" s="16"/>
      <c r="AB140" s="17"/>
      <c r="AC140" s="18"/>
      <c r="AD140" s="1">
        <f>IF(T140=0,0,IF(T140&gt;U140,1,0))</f>
        <v>0</v>
      </c>
      <c r="AE140" s="1">
        <f>IF(T140=0,0,IF(T140&gt;U140,0,1))</f>
        <v>0</v>
      </c>
      <c r="AF140" s="1">
        <f>IF(V140=0,0,IF(V140&gt;W140,1,0))</f>
        <v>0</v>
      </c>
      <c r="AG140" s="1">
        <f>IF(V140=0,0,IF(V140&gt;W140,0,1))</f>
        <v>0</v>
      </c>
      <c r="AH140" s="1">
        <f>IF(X140=0,0,IF(X140&gt;Y140,1,0))</f>
        <v>0</v>
      </c>
      <c r="AI140" s="1">
        <f>IF(X140=0,0,IF(X140&gt;Y140,0,1))</f>
        <v>0</v>
      </c>
      <c r="AJ140" s="1">
        <f>IF(Z140=0,0,IF(Z140&gt;AA140,1,0))</f>
        <v>0</v>
      </c>
      <c r="AK140" s="1">
        <f>IF(Z140=0,0,IF(Z140&gt;AA140,0,1))</f>
        <v>0</v>
      </c>
      <c r="AL140" s="1">
        <f>IF(AB140=0,0,IF(AB140&gt;AC140,1,0))</f>
        <v>0</v>
      </c>
      <c r="AM140" s="1">
        <f>IF(AB140=0,0,IF(AB140&gt;AC140,0,1))</f>
        <v>0</v>
      </c>
      <c r="AN140" s="17">
        <f t="shared" ref="AN140:AO144" si="17">+AD140+AF140+AH140+AJ140+AL140</f>
        <v>0</v>
      </c>
      <c r="AO140" s="17">
        <f t="shared" si="17"/>
        <v>0</v>
      </c>
      <c r="AP140" s="16" t="str">
        <f>IF(AN140=AO140,"",(IF(AN140&gt;AO140,1,0)))</f>
        <v/>
      </c>
      <c r="AQ140" s="16" t="str">
        <f>IF(AN140=AO140,"",(IF(AN140&gt;AO140,0,1)))</f>
        <v/>
      </c>
      <c r="AS140" s="1">
        <f>(IF(AN140&gt;AO140,P140,R140))</f>
        <v>0</v>
      </c>
      <c r="AU140" s="1">
        <f>(IF(AN140&lt;AO140,P140,R140))</f>
        <v>0</v>
      </c>
    </row>
    <row r="141" spans="1:48" ht="16">
      <c r="A141" s="28" t="s">
        <v>6</v>
      </c>
      <c r="B141" s="9">
        <f>P141</f>
        <v>0</v>
      </c>
      <c r="C141" s="10" t="e">
        <f>IF(B141="","",VLOOKUP(B141,#REF!,8,FALSE))</f>
        <v>#REF!</v>
      </c>
      <c r="D141" s="11" t="s">
        <v>13</v>
      </c>
      <c r="E141" s="29" t="s">
        <v>8</v>
      </c>
      <c r="F141" s="9">
        <f>R141</f>
        <v>0</v>
      </c>
      <c r="G141" s="10" t="e">
        <f>IF(F141="","",VLOOKUP(F141,#REF!,8,FALSE))</f>
        <v>#REF!</v>
      </c>
      <c r="H141" s="13" t="str">
        <f>IF(T141="","",T141&amp;"-"&amp;U141)</f>
        <v/>
      </c>
      <c r="I141" s="13" t="str">
        <f>IF(U141="","",V141&amp;"-"&amp;W141)</f>
        <v/>
      </c>
      <c r="J141" s="13" t="str">
        <f>IF(V141="","",X141&amp;"-"&amp;Y141)</f>
        <v/>
      </c>
      <c r="K141" s="13" t="str">
        <f>IF(Z141="","",Z141&amp;"-"&amp;AA141)</f>
        <v/>
      </c>
      <c r="L141" s="13" t="str">
        <f>IF(AB141="","",AB141&amp;"-"&amp;AC141)</f>
        <v/>
      </c>
      <c r="M141" s="14" t="str">
        <f>IF(T141="","",AN141&amp;"-"&amp;AO141)</f>
        <v/>
      </c>
      <c r="N141" s="2" t="str">
        <f>IF(T141="","",AP141&amp;"-"&amp;AQ141)</f>
        <v/>
      </c>
      <c r="O141" s="7"/>
      <c r="P141" s="15"/>
      <c r="Q141" s="16"/>
      <c r="R141" s="16"/>
      <c r="S141" s="16"/>
      <c r="T141" s="17"/>
      <c r="U141" s="17"/>
      <c r="V141" s="16"/>
      <c r="W141" s="16"/>
      <c r="X141" s="17"/>
      <c r="Y141" s="17"/>
      <c r="Z141" s="16"/>
      <c r="AA141" s="16"/>
      <c r="AB141" s="17"/>
      <c r="AC141" s="18"/>
      <c r="AD141" s="1">
        <f>IF(T141=0,0,IF(T141&gt;U141,1,0))</f>
        <v>0</v>
      </c>
      <c r="AE141" s="1">
        <f>IF(T141=0,0,IF(T141&gt;U141,0,1))</f>
        <v>0</v>
      </c>
      <c r="AF141" s="1">
        <f>IF(V141=0,0,IF(V141&gt;W141,1,0))</f>
        <v>0</v>
      </c>
      <c r="AG141" s="1">
        <f>IF(V141=0,0,IF(V141&gt;W141,0,1))</f>
        <v>0</v>
      </c>
      <c r="AH141" s="1">
        <f>IF(X141=0,0,IF(X141&gt;Y141,1,0))</f>
        <v>0</v>
      </c>
      <c r="AI141" s="1">
        <f>IF(X141=0,0,IF(X141&gt;Y141,0,1))</f>
        <v>0</v>
      </c>
      <c r="AJ141" s="1">
        <f>IF(Z141=0,0,IF(Z141&gt;AA141,1,0))</f>
        <v>0</v>
      </c>
      <c r="AK141" s="1">
        <f>IF(Z141=0,0,IF(Z141&gt;AA141,0,1))</f>
        <v>0</v>
      </c>
      <c r="AL141" s="1">
        <f>IF(AB141=0,0,IF(AB141&gt;AC141,1,0))</f>
        <v>0</v>
      </c>
      <c r="AM141" s="1">
        <f>IF(AB141=0,0,IF(AB141&gt;AC141,0,1))</f>
        <v>0</v>
      </c>
      <c r="AN141" s="17">
        <f t="shared" si="17"/>
        <v>0</v>
      </c>
      <c r="AO141" s="17">
        <f t="shared" si="17"/>
        <v>0</v>
      </c>
      <c r="AP141" s="16" t="str">
        <f>IF(AN141=AO141,"",(IF(AN141&gt;AO141,1+AP140,0+AP140)))</f>
        <v/>
      </c>
      <c r="AQ141" s="16" t="str">
        <f>IF(AN141=AO141,"",(IF(AN141&gt;AO141,0+AQ140,1+AQ140)))</f>
        <v/>
      </c>
      <c r="AS141" s="1">
        <f>(IF(AN141&gt;AO141,P141,R141))</f>
        <v>0</v>
      </c>
      <c r="AU141" s="1">
        <f>(IF(AN141&lt;AO141,P141,R141))</f>
        <v>0</v>
      </c>
    </row>
    <row r="142" spans="1:48" ht="18" customHeight="1">
      <c r="A142" s="28" t="s">
        <v>14</v>
      </c>
      <c r="B142" s="33" t="str">
        <f>P142&amp;" "&amp;Q142</f>
        <v xml:space="preserve"> </v>
      </c>
      <c r="C142" s="30" t="e">
        <f>IF(B142="","",VLOOKUP(P142,#REF!,8,FALSE))&amp;" / "&amp;IF(B142="","",VLOOKUP(Q142,#REF!,8,FALSE))</f>
        <v>#REF!</v>
      </c>
      <c r="D142" s="11" t="s">
        <v>13</v>
      </c>
      <c r="E142" s="29" t="s">
        <v>15</v>
      </c>
      <c r="F142" s="33" t="str">
        <f>R142&amp;" "&amp;S142</f>
        <v xml:space="preserve"> </v>
      </c>
      <c r="G142" s="30" t="e">
        <f>IF(F142="","",VLOOKUP(R142,#REF!,8,FALSE))&amp;" / "&amp;IF(F142="","",VLOOKUP(S142,#REF!,8,FALSE))</f>
        <v>#REF!</v>
      </c>
      <c r="H142" s="13" t="str">
        <f>IF(T142="","",T142&amp;"-"&amp;U142)</f>
        <v/>
      </c>
      <c r="I142" s="13" t="str">
        <f>IF(U142="","",V142&amp;"-"&amp;W142)</f>
        <v/>
      </c>
      <c r="J142" s="13" t="str">
        <f>IF(V142="","",X142&amp;"-"&amp;Y142)</f>
        <v/>
      </c>
      <c r="K142" s="13" t="str">
        <f>IF(Z142="","",Z142&amp;"-"&amp;AA142)</f>
        <v/>
      </c>
      <c r="L142" s="13" t="str">
        <f>IF(AB142="","",AB142&amp;"-"&amp;AC142)</f>
        <v/>
      </c>
      <c r="M142" s="14" t="str">
        <f>IF(T142="","",AN142&amp;"-"&amp;AO142)</f>
        <v/>
      </c>
      <c r="N142" s="2" t="str">
        <f>IF(T142="","",AP142&amp;"-"&amp;AQ142)</f>
        <v/>
      </c>
      <c r="O142" s="7"/>
      <c r="P142" s="15"/>
      <c r="Q142" s="16"/>
      <c r="R142" s="16"/>
      <c r="S142" s="16"/>
      <c r="T142" s="17"/>
      <c r="U142" s="17"/>
      <c r="V142" s="16"/>
      <c r="W142" s="16"/>
      <c r="X142" s="17"/>
      <c r="Y142" s="17"/>
      <c r="Z142" s="16"/>
      <c r="AA142" s="16"/>
      <c r="AB142" s="17"/>
      <c r="AC142" s="18"/>
      <c r="AD142" s="1">
        <f>IF(T142=0,0,IF(T142&gt;U142,1,0))</f>
        <v>0</v>
      </c>
      <c r="AE142" s="1">
        <f>IF(T142=0,0,IF(T142&gt;U142,0,1))</f>
        <v>0</v>
      </c>
      <c r="AF142" s="1">
        <f>IF(V142=0,0,IF(V142&gt;W142,1,0))</f>
        <v>0</v>
      </c>
      <c r="AG142" s="1">
        <f>IF(V142=0,0,IF(V142&gt;W142,0,1))</f>
        <v>0</v>
      </c>
      <c r="AH142" s="1">
        <f>IF(X142=0,0,IF(X142&gt;Y142,1,0))</f>
        <v>0</v>
      </c>
      <c r="AI142" s="1">
        <f>IF(X142=0,0,IF(X142&gt;Y142,0,1))</f>
        <v>0</v>
      </c>
      <c r="AJ142" s="1">
        <f>IF(Z142=0,0,IF(Z142&gt;AA142,1,0))</f>
        <v>0</v>
      </c>
      <c r="AK142" s="1">
        <f>IF(Z142=0,0,IF(Z142&gt;AA142,0,1))</f>
        <v>0</v>
      </c>
      <c r="AL142" s="1">
        <f>IF(AB142=0,0,IF(AB142&gt;AC142,1,0))</f>
        <v>0</v>
      </c>
      <c r="AM142" s="1">
        <f>IF(AB142=0,0,IF(AB142&gt;AC142,0,1))</f>
        <v>0</v>
      </c>
      <c r="AN142" s="17">
        <f t="shared" si="17"/>
        <v>0</v>
      </c>
      <c r="AO142" s="17">
        <f t="shared" si="17"/>
        <v>0</v>
      </c>
      <c r="AP142" s="16" t="str">
        <f>IF(AN142=AO142,"",(IF(AN142&gt;AO142,1+AP141,0+AP141)))</f>
        <v/>
      </c>
      <c r="AQ142" s="16" t="str">
        <f>IF(AN142=AO142,"",(IF(AN142&gt;AO142,0+AQ141,1+AQ141)))</f>
        <v/>
      </c>
      <c r="AS142" s="1">
        <f>(IF(AN142&gt;AO142,P142,R142))</f>
        <v>0</v>
      </c>
      <c r="AT142" s="1">
        <f>(IF(AN142&gt;AO142,Q142,S142))</f>
        <v>0</v>
      </c>
      <c r="AU142" s="1">
        <f>(IF(AN142&lt;AO142,P142,R142))</f>
        <v>0</v>
      </c>
      <c r="AV142" s="1">
        <f>(IF(AN142&lt;AO142,Q142,S142))</f>
        <v>0</v>
      </c>
    </row>
    <row r="143" spans="1:48" ht="16">
      <c r="A143" s="28" t="s">
        <v>5</v>
      </c>
      <c r="B143" s="9" t="str">
        <f>IF(P143="","",P143)</f>
        <v/>
      </c>
      <c r="C143" s="10" t="str">
        <f>IF(B143="","",VLOOKUP(B143,#REF!,8,FALSE))</f>
        <v/>
      </c>
      <c r="D143" s="11" t="s">
        <v>13</v>
      </c>
      <c r="E143" s="29" t="s">
        <v>8</v>
      </c>
      <c r="F143" s="9" t="str">
        <f>IF(R143="","",R143)</f>
        <v/>
      </c>
      <c r="G143" s="10" t="str">
        <f>IF(F143="","",VLOOKUP(F143,#REF!,8,FALSE))</f>
        <v/>
      </c>
      <c r="H143" s="13" t="str">
        <f>IF(T143="","",T143&amp;"-"&amp;U143)</f>
        <v/>
      </c>
      <c r="I143" s="13" t="str">
        <f>IF(U143="","",V143&amp;"-"&amp;W143)</f>
        <v/>
      </c>
      <c r="J143" s="12" t="str">
        <f>IF(V143="","",X143&amp;"-"&amp;Y143)</f>
        <v/>
      </c>
      <c r="K143" s="12" t="str">
        <f>IF(Z143="","",Z143&amp;"-"&amp;AA143)</f>
        <v/>
      </c>
      <c r="L143" s="12" t="str">
        <f>IF(AB143="","",AB143&amp;"-"&amp;AC143)</f>
        <v/>
      </c>
      <c r="M143" s="14" t="str">
        <f>IF(T143="","",AN143&amp;"-"&amp;AO143)</f>
        <v/>
      </c>
      <c r="N143" s="2" t="str">
        <f>IF(T143="","",AP143&amp;"-"&amp;AQ143)</f>
        <v/>
      </c>
      <c r="O143" s="7"/>
      <c r="P143" s="15"/>
      <c r="Q143" s="16"/>
      <c r="R143" s="16"/>
      <c r="S143" s="16"/>
      <c r="T143" s="17"/>
      <c r="U143" s="17"/>
      <c r="V143" s="16"/>
      <c r="W143" s="16"/>
      <c r="X143" s="17"/>
      <c r="Y143" s="17"/>
      <c r="Z143" s="16"/>
      <c r="AA143" s="16"/>
      <c r="AB143" s="17"/>
      <c r="AC143" s="18"/>
      <c r="AD143" s="1">
        <f>IF(T143=0,0,IF(T143&gt;U143,1,0))</f>
        <v>0</v>
      </c>
      <c r="AE143" s="1">
        <f>IF(T143=0,0,IF(T143&gt;U143,0,1))</f>
        <v>0</v>
      </c>
      <c r="AF143" s="1">
        <f>IF(V143=0,0,IF(V143&gt;W143,1,0))</f>
        <v>0</v>
      </c>
      <c r="AG143" s="1">
        <f>IF(V143=0,0,IF(V143&gt;W143,0,1))</f>
        <v>0</v>
      </c>
      <c r="AH143" s="1">
        <f>IF(X143=0,0,IF(X143&gt;Y143,1,0))</f>
        <v>0</v>
      </c>
      <c r="AI143" s="1">
        <f>IF(X143=0,0,IF(X143&gt;Y143,0,1))</f>
        <v>0</v>
      </c>
      <c r="AJ143" s="1">
        <f>IF(Z143=0,0,IF(Z143&gt;AA143,1,0))</f>
        <v>0</v>
      </c>
      <c r="AK143" s="1">
        <f>IF(Z143=0,0,IF(Z143&gt;AA143,0,1))</f>
        <v>0</v>
      </c>
      <c r="AL143" s="1">
        <f>IF(AB143=0,0,IF(AB143&gt;AC143,1,0))</f>
        <v>0</v>
      </c>
      <c r="AM143" s="1">
        <f>IF(AB143=0,0,IF(AB143&gt;AC143,0,1))</f>
        <v>0</v>
      </c>
      <c r="AN143" s="17">
        <f t="shared" si="17"/>
        <v>0</v>
      </c>
      <c r="AO143" s="17">
        <f t="shared" si="17"/>
        <v>0</v>
      </c>
      <c r="AP143" s="16" t="str">
        <f>IF(AN143=AO143,"",(IF(AN143&gt;AO143,1+AP142,0+AP142)))</f>
        <v/>
      </c>
      <c r="AQ143" s="16" t="str">
        <f>IF(AN143=AO143,"",(IF(AN143&gt;AO143,0+AQ142,1+AQ142)))</f>
        <v/>
      </c>
      <c r="AS143" s="1">
        <f>(IF(AN143&gt;AO143,P143,R143))</f>
        <v>0</v>
      </c>
      <c r="AU143" s="1">
        <f>(IF(AN143&lt;AO143,P143,R143))</f>
        <v>0</v>
      </c>
    </row>
    <row r="144" spans="1:48" ht="16">
      <c r="A144" s="31" t="s">
        <v>6</v>
      </c>
      <c r="B144" s="19" t="str">
        <f>IF(P144="","",P144)</f>
        <v/>
      </c>
      <c r="C144" s="20" t="str">
        <f>IF(B144="","",VLOOKUP(B144,#REF!,8,FALSE))</f>
        <v/>
      </c>
      <c r="D144" s="21" t="s">
        <v>13</v>
      </c>
      <c r="E144" s="32" t="s">
        <v>7</v>
      </c>
      <c r="F144" s="19" t="str">
        <f>IF(R144="","",R144)</f>
        <v/>
      </c>
      <c r="G144" s="20" t="str">
        <f>IF(F144="","",VLOOKUP(F144,#REF!,8,FALSE))</f>
        <v/>
      </c>
      <c r="H144" s="22" t="str">
        <f>IF(T144="","",T144&amp;"-"&amp;U144)</f>
        <v/>
      </c>
      <c r="I144" s="22" t="str">
        <f>IF(U144="","",V144&amp;"-"&amp;W144)</f>
        <v/>
      </c>
      <c r="J144" s="22" t="str">
        <f>IF(V144="","",X144&amp;"-"&amp;Y144)</f>
        <v/>
      </c>
      <c r="K144" s="22" t="str">
        <f>IF(Z144="","",Z144&amp;"-"&amp;AA144)</f>
        <v/>
      </c>
      <c r="L144" s="22" t="str">
        <f>IF(AB144="","",AB144&amp;"-"&amp;AC144)</f>
        <v/>
      </c>
      <c r="M144" s="23" t="str">
        <f>IF(T144="","",AN144&amp;"-"&amp;AO144)</f>
        <v/>
      </c>
      <c r="N144" s="3" t="str">
        <f>IF(T144="","",AP144&amp;"-"&amp;AQ144)</f>
        <v/>
      </c>
      <c r="O144" s="7"/>
      <c r="P144" s="24"/>
      <c r="Q144" s="25"/>
      <c r="R144" s="25"/>
      <c r="S144" s="25"/>
      <c r="T144" s="26"/>
      <c r="U144" s="26"/>
      <c r="V144" s="25"/>
      <c r="W144" s="25"/>
      <c r="X144" s="26"/>
      <c r="Y144" s="26"/>
      <c r="Z144" s="25"/>
      <c r="AA144" s="25"/>
      <c r="AB144" s="26"/>
      <c r="AC144" s="27"/>
      <c r="AD144" s="1">
        <f>IF(T144=0,0,IF(T144&gt;U144,1,0))</f>
        <v>0</v>
      </c>
      <c r="AE144" s="1">
        <f>IF(T144=0,0,IF(T144&gt;U144,0,1))</f>
        <v>0</v>
      </c>
      <c r="AF144" s="1">
        <f>IF(V144=0,0,IF(V144&gt;W144,1,0))</f>
        <v>0</v>
      </c>
      <c r="AG144" s="1">
        <f>IF(V144=0,0,IF(V144&gt;W144,0,1))</f>
        <v>0</v>
      </c>
      <c r="AH144" s="1">
        <f>IF(X144=0,0,IF(X144&gt;Y144,1,0))</f>
        <v>0</v>
      </c>
      <c r="AI144" s="1">
        <f>IF(X144=0,0,IF(X144&gt;Y144,0,1))</f>
        <v>0</v>
      </c>
      <c r="AJ144" s="1">
        <f>IF(Z144=0,0,IF(Z144&gt;AA144,1,0))</f>
        <v>0</v>
      </c>
      <c r="AK144" s="1">
        <f>IF(Z144=0,0,IF(Z144&gt;AA144,0,1))</f>
        <v>0</v>
      </c>
      <c r="AL144" s="1">
        <f>IF(AB144=0,0,IF(AB144&gt;AC144,1,0))</f>
        <v>0</v>
      </c>
      <c r="AM144" s="1">
        <f>IF(AB144=0,0,IF(AB144&gt;AC144,0,1))</f>
        <v>0</v>
      </c>
      <c r="AN144" s="17">
        <f t="shared" si="17"/>
        <v>0</v>
      </c>
      <c r="AO144" s="17">
        <f t="shared" si="17"/>
        <v>0</v>
      </c>
      <c r="AP144" s="16" t="str">
        <f>IF(AN144=AO144,"",(IF(AN144&gt;AO144,1+AP143,0+AP143)))</f>
        <v/>
      </c>
      <c r="AQ144" s="16" t="str">
        <f>IF(AN144=AO144,"",(IF(AN144&gt;AO144,0+AQ143,1+AQ143)))</f>
        <v/>
      </c>
      <c r="AS144" s="1">
        <f>(IF(AN144&gt;AO144,P144,R144))</f>
        <v>0</v>
      </c>
      <c r="AU144" s="1">
        <f>(IF(AN144&lt;AO144,P144,R144))</f>
        <v>0</v>
      </c>
    </row>
    <row r="146" spans="1:48" ht="16">
      <c r="A146" s="609" t="e">
        <f>VLOOKUP(B147,#REF!,9,FALSE)</f>
        <v>#REF!</v>
      </c>
      <c r="B146" s="610"/>
      <c r="C146" s="610"/>
      <c r="D146" s="4" t="str">
        <f>MAX(AP147:AP151)&amp;"-"&amp;MAX(AQ147:AQ151)</f>
        <v>0-0</v>
      </c>
      <c r="E146" s="610" t="e">
        <f>VLOOKUP(F147,#REF!,9,FALSE)</f>
        <v>#REF!</v>
      </c>
      <c r="F146" s="610"/>
      <c r="G146" s="610"/>
      <c r="H146" s="5" t="s">
        <v>1</v>
      </c>
      <c r="I146" s="5" t="s">
        <v>2</v>
      </c>
      <c r="J146" s="5" t="s">
        <v>4</v>
      </c>
      <c r="K146" s="5" t="s">
        <v>0</v>
      </c>
      <c r="L146" s="5" t="s">
        <v>3</v>
      </c>
      <c r="M146" s="5" t="s">
        <v>9</v>
      </c>
      <c r="N146" s="6" t="s">
        <v>10</v>
      </c>
      <c r="O146" s="7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:48" ht="16">
      <c r="A147" s="28" t="s">
        <v>5</v>
      </c>
      <c r="B147" s="9">
        <f>P147</f>
        <v>0</v>
      </c>
      <c r="C147" s="10" t="e">
        <f>IF(B147="","",VLOOKUP(B147,#REF!,8,FALSE))</f>
        <v>#REF!</v>
      </c>
      <c r="D147" s="11" t="s">
        <v>13</v>
      </c>
      <c r="E147" s="29" t="s">
        <v>7</v>
      </c>
      <c r="F147" s="9">
        <f>R147</f>
        <v>0</v>
      </c>
      <c r="G147" s="10" t="e">
        <f>IF(F147="","",VLOOKUP(F147,#REF!,8,FALSE))</f>
        <v>#REF!</v>
      </c>
      <c r="H147" s="13" t="str">
        <f>IF(T147="","",T147&amp;"-"&amp;U147)</f>
        <v/>
      </c>
      <c r="I147" s="13" t="str">
        <f>IF(U147="","",V147&amp;"-"&amp;W147)</f>
        <v/>
      </c>
      <c r="J147" s="13" t="str">
        <f>IF(V147="","",X147&amp;"-"&amp;Y147)</f>
        <v/>
      </c>
      <c r="K147" s="13" t="str">
        <f>IF(Z147="","",Z147&amp;"-"&amp;AA147)</f>
        <v/>
      </c>
      <c r="L147" s="13" t="str">
        <f>IF(AB147="","",AB147&amp;"-"&amp;AC147)</f>
        <v/>
      </c>
      <c r="M147" s="14" t="str">
        <f>IF(T147="","",AN147&amp;"-"&amp;AO147)</f>
        <v/>
      </c>
      <c r="N147" s="2" t="str">
        <f>IF(T147="","",AP147&amp;"-"&amp;AQ147)</f>
        <v/>
      </c>
      <c r="O147" s="7"/>
      <c r="P147" s="15"/>
      <c r="Q147" s="16"/>
      <c r="R147" s="16"/>
      <c r="S147" s="16"/>
      <c r="T147" s="17"/>
      <c r="U147" s="17"/>
      <c r="V147" s="16"/>
      <c r="W147" s="16"/>
      <c r="X147" s="17"/>
      <c r="Y147" s="17"/>
      <c r="Z147" s="16"/>
      <c r="AA147" s="16"/>
      <c r="AB147" s="17"/>
      <c r="AC147" s="18"/>
      <c r="AD147" s="1">
        <f>IF(T147=0,0,IF(T147&gt;U147,1,0))</f>
        <v>0</v>
      </c>
      <c r="AE147" s="1">
        <f>IF(T147=0,0,IF(T147&gt;U147,0,1))</f>
        <v>0</v>
      </c>
      <c r="AF147" s="1">
        <f>IF(V147=0,0,IF(V147&gt;W147,1,0))</f>
        <v>0</v>
      </c>
      <c r="AG147" s="1">
        <f>IF(V147=0,0,IF(V147&gt;W147,0,1))</f>
        <v>0</v>
      </c>
      <c r="AH147" s="1">
        <f>IF(X147=0,0,IF(X147&gt;Y147,1,0))</f>
        <v>0</v>
      </c>
      <c r="AI147" s="1">
        <f>IF(X147=0,0,IF(X147&gt;Y147,0,1))</f>
        <v>0</v>
      </c>
      <c r="AJ147" s="1">
        <f>IF(Z147=0,0,IF(Z147&gt;AA147,1,0))</f>
        <v>0</v>
      </c>
      <c r="AK147" s="1">
        <f>IF(Z147=0,0,IF(Z147&gt;AA147,0,1))</f>
        <v>0</v>
      </c>
      <c r="AL147" s="1">
        <f>IF(AB147=0,0,IF(AB147&gt;AC147,1,0))</f>
        <v>0</v>
      </c>
      <c r="AM147" s="1">
        <f>IF(AB147=0,0,IF(AB147&gt;AC147,0,1))</f>
        <v>0</v>
      </c>
      <c r="AN147" s="17">
        <f t="shared" ref="AN147:AO151" si="18">+AD147+AF147+AH147+AJ147+AL147</f>
        <v>0</v>
      </c>
      <c r="AO147" s="17">
        <f t="shared" si="18"/>
        <v>0</v>
      </c>
      <c r="AP147" s="16" t="str">
        <f>IF(AN147=AO147,"",(IF(AN147&gt;AO147,1,0)))</f>
        <v/>
      </c>
      <c r="AQ147" s="16" t="str">
        <f>IF(AN147=AO147,"",(IF(AN147&gt;AO147,0,1)))</f>
        <v/>
      </c>
      <c r="AS147" s="1">
        <f>(IF(AN147&gt;AO147,P147,R147))</f>
        <v>0</v>
      </c>
      <c r="AU147" s="1">
        <f>(IF(AN147&lt;AO147,P147,R147))</f>
        <v>0</v>
      </c>
    </row>
    <row r="148" spans="1:48" ht="16">
      <c r="A148" s="28" t="s">
        <v>6</v>
      </c>
      <c r="B148" s="9">
        <f>P148</f>
        <v>0</v>
      </c>
      <c r="C148" s="10" t="e">
        <f>IF(B148="","",VLOOKUP(B148,#REF!,8,FALSE))</f>
        <v>#REF!</v>
      </c>
      <c r="D148" s="11" t="s">
        <v>13</v>
      </c>
      <c r="E148" s="29" t="s">
        <v>8</v>
      </c>
      <c r="F148" s="9">
        <f>R148</f>
        <v>0</v>
      </c>
      <c r="G148" s="10" t="e">
        <f>IF(F148="","",VLOOKUP(F148,#REF!,8,FALSE))</f>
        <v>#REF!</v>
      </c>
      <c r="H148" s="13" t="str">
        <f>IF(T148="","",T148&amp;"-"&amp;U148)</f>
        <v/>
      </c>
      <c r="I148" s="13" t="str">
        <f>IF(U148="","",V148&amp;"-"&amp;W148)</f>
        <v/>
      </c>
      <c r="J148" s="13" t="str">
        <f>IF(V148="","",X148&amp;"-"&amp;Y148)</f>
        <v/>
      </c>
      <c r="K148" s="13" t="str">
        <f>IF(Z148="","",Z148&amp;"-"&amp;AA148)</f>
        <v/>
      </c>
      <c r="L148" s="13" t="str">
        <f>IF(AB148="","",AB148&amp;"-"&amp;AC148)</f>
        <v/>
      </c>
      <c r="M148" s="14" t="str">
        <f>IF(T148="","",AN148&amp;"-"&amp;AO148)</f>
        <v/>
      </c>
      <c r="N148" s="2" t="str">
        <f>IF(T148="","",AP148&amp;"-"&amp;AQ148)</f>
        <v/>
      </c>
      <c r="O148" s="7"/>
      <c r="P148" s="15"/>
      <c r="Q148" s="16"/>
      <c r="R148" s="16"/>
      <c r="S148" s="16"/>
      <c r="T148" s="17"/>
      <c r="U148" s="17"/>
      <c r="V148" s="16"/>
      <c r="W148" s="16"/>
      <c r="X148" s="17"/>
      <c r="Y148" s="17"/>
      <c r="Z148" s="16"/>
      <c r="AA148" s="16"/>
      <c r="AB148" s="17"/>
      <c r="AC148" s="18"/>
      <c r="AD148" s="1">
        <f>IF(T148=0,0,IF(T148&gt;U148,1,0))</f>
        <v>0</v>
      </c>
      <c r="AE148" s="1">
        <f>IF(T148=0,0,IF(T148&gt;U148,0,1))</f>
        <v>0</v>
      </c>
      <c r="AF148" s="1">
        <f>IF(V148=0,0,IF(V148&gt;W148,1,0))</f>
        <v>0</v>
      </c>
      <c r="AG148" s="1">
        <f>IF(V148=0,0,IF(V148&gt;W148,0,1))</f>
        <v>0</v>
      </c>
      <c r="AH148" s="1">
        <f>IF(X148=0,0,IF(X148&gt;Y148,1,0))</f>
        <v>0</v>
      </c>
      <c r="AI148" s="1">
        <f>IF(X148=0,0,IF(X148&gt;Y148,0,1))</f>
        <v>0</v>
      </c>
      <c r="AJ148" s="1">
        <f>IF(Z148=0,0,IF(Z148&gt;AA148,1,0))</f>
        <v>0</v>
      </c>
      <c r="AK148" s="1">
        <f>IF(Z148=0,0,IF(Z148&gt;AA148,0,1))</f>
        <v>0</v>
      </c>
      <c r="AL148" s="1">
        <f>IF(AB148=0,0,IF(AB148&gt;AC148,1,0))</f>
        <v>0</v>
      </c>
      <c r="AM148" s="1">
        <f>IF(AB148=0,0,IF(AB148&gt;AC148,0,1))</f>
        <v>0</v>
      </c>
      <c r="AN148" s="17">
        <f t="shared" si="18"/>
        <v>0</v>
      </c>
      <c r="AO148" s="17">
        <f t="shared" si="18"/>
        <v>0</v>
      </c>
      <c r="AP148" s="16" t="str">
        <f>IF(AN148=AO148,"",(IF(AN148&gt;AO148,1+AP147,0+AP147)))</f>
        <v/>
      </c>
      <c r="AQ148" s="16" t="str">
        <f>IF(AN148=AO148,"",(IF(AN148&gt;AO148,0+AQ147,1+AQ147)))</f>
        <v/>
      </c>
      <c r="AS148" s="1">
        <f>(IF(AN148&gt;AO148,P148,R148))</f>
        <v>0</v>
      </c>
      <c r="AU148" s="1">
        <f>(IF(AN148&lt;AO148,P148,R148))</f>
        <v>0</v>
      </c>
    </row>
    <row r="149" spans="1:48" ht="18" customHeight="1">
      <c r="A149" s="28" t="s">
        <v>14</v>
      </c>
      <c r="B149" s="33" t="str">
        <f>P149&amp;" "&amp;Q149</f>
        <v xml:space="preserve"> </v>
      </c>
      <c r="C149" s="30" t="e">
        <f>IF(B149="","",VLOOKUP(P149,#REF!,8,FALSE))&amp;" / "&amp;IF(B149="","",VLOOKUP(Q149,#REF!,8,FALSE))</f>
        <v>#REF!</v>
      </c>
      <c r="D149" s="11" t="s">
        <v>13</v>
      </c>
      <c r="E149" s="29" t="s">
        <v>15</v>
      </c>
      <c r="F149" s="33" t="str">
        <f>R149&amp;" "&amp;S149</f>
        <v xml:space="preserve"> </v>
      </c>
      <c r="G149" s="30" t="e">
        <f>IF(F149="","",VLOOKUP(R149,#REF!,8,FALSE))&amp;" / "&amp;IF(F149="","",VLOOKUP(S149,#REF!,8,FALSE))</f>
        <v>#REF!</v>
      </c>
      <c r="H149" s="13" t="str">
        <f>IF(T149="","",T149&amp;"-"&amp;U149)</f>
        <v/>
      </c>
      <c r="I149" s="13" t="str">
        <f>IF(U149="","",V149&amp;"-"&amp;W149)</f>
        <v/>
      </c>
      <c r="J149" s="13" t="str">
        <f>IF(V149="","",X149&amp;"-"&amp;Y149)</f>
        <v/>
      </c>
      <c r="K149" s="13" t="str">
        <f>IF(Z149="","",Z149&amp;"-"&amp;AA149)</f>
        <v/>
      </c>
      <c r="L149" s="13" t="str">
        <f>IF(AB149="","",AB149&amp;"-"&amp;AC149)</f>
        <v/>
      </c>
      <c r="M149" s="14" t="str">
        <f>IF(T149="","",AN149&amp;"-"&amp;AO149)</f>
        <v/>
      </c>
      <c r="N149" s="2" t="str">
        <f>IF(T149="","",AP149&amp;"-"&amp;AQ149)</f>
        <v/>
      </c>
      <c r="O149" s="7"/>
      <c r="P149" s="15"/>
      <c r="Q149" s="16"/>
      <c r="R149" s="16"/>
      <c r="S149" s="16"/>
      <c r="T149" s="17"/>
      <c r="U149" s="17"/>
      <c r="V149" s="16"/>
      <c r="W149" s="16"/>
      <c r="X149" s="17"/>
      <c r="Y149" s="17"/>
      <c r="Z149" s="16"/>
      <c r="AA149" s="16"/>
      <c r="AB149" s="17"/>
      <c r="AC149" s="18"/>
      <c r="AD149" s="1">
        <f>IF(T149=0,0,IF(T149&gt;U149,1,0))</f>
        <v>0</v>
      </c>
      <c r="AE149" s="1">
        <f>IF(T149=0,0,IF(T149&gt;U149,0,1))</f>
        <v>0</v>
      </c>
      <c r="AF149" s="1">
        <f>IF(V149=0,0,IF(V149&gt;W149,1,0))</f>
        <v>0</v>
      </c>
      <c r="AG149" s="1">
        <f>IF(V149=0,0,IF(V149&gt;W149,0,1))</f>
        <v>0</v>
      </c>
      <c r="AH149" s="1">
        <f>IF(X149=0,0,IF(X149&gt;Y149,1,0))</f>
        <v>0</v>
      </c>
      <c r="AI149" s="1">
        <f>IF(X149=0,0,IF(X149&gt;Y149,0,1))</f>
        <v>0</v>
      </c>
      <c r="AJ149" s="1">
        <f>IF(Z149=0,0,IF(Z149&gt;AA149,1,0))</f>
        <v>0</v>
      </c>
      <c r="AK149" s="1">
        <f>IF(Z149=0,0,IF(Z149&gt;AA149,0,1))</f>
        <v>0</v>
      </c>
      <c r="AL149" s="1">
        <f>IF(AB149=0,0,IF(AB149&gt;AC149,1,0))</f>
        <v>0</v>
      </c>
      <c r="AM149" s="1">
        <f>IF(AB149=0,0,IF(AB149&gt;AC149,0,1))</f>
        <v>0</v>
      </c>
      <c r="AN149" s="17">
        <f t="shared" si="18"/>
        <v>0</v>
      </c>
      <c r="AO149" s="17">
        <f t="shared" si="18"/>
        <v>0</v>
      </c>
      <c r="AP149" s="16" t="str">
        <f>IF(AN149=AO149,"",(IF(AN149&gt;AO149,1+AP148,0+AP148)))</f>
        <v/>
      </c>
      <c r="AQ149" s="16" t="str">
        <f>IF(AN149=AO149,"",(IF(AN149&gt;AO149,0+AQ148,1+AQ148)))</f>
        <v/>
      </c>
      <c r="AS149" s="1">
        <f>(IF(AN149&gt;AO149,P149,R149))</f>
        <v>0</v>
      </c>
      <c r="AT149" s="1">
        <f>(IF(AN149&gt;AO149,Q149,S149))</f>
        <v>0</v>
      </c>
      <c r="AU149" s="1">
        <f>(IF(AN149&lt;AO149,P149,R149))</f>
        <v>0</v>
      </c>
      <c r="AV149" s="1">
        <f>(IF(AN149&lt;AO149,Q149,S149))</f>
        <v>0</v>
      </c>
    </row>
    <row r="150" spans="1:48" ht="16">
      <c r="A150" s="28" t="s">
        <v>5</v>
      </c>
      <c r="B150" s="9" t="str">
        <f>IF(P150="","",P150)</f>
        <v/>
      </c>
      <c r="C150" s="10" t="str">
        <f>IF(B150="","",VLOOKUP(B150,#REF!,8,FALSE))</f>
        <v/>
      </c>
      <c r="D150" s="11" t="s">
        <v>13</v>
      </c>
      <c r="E150" s="29" t="s">
        <v>8</v>
      </c>
      <c r="F150" s="9" t="str">
        <f>IF(R150="","",R150)</f>
        <v/>
      </c>
      <c r="G150" s="10" t="str">
        <f>IF(F150="","",VLOOKUP(F150,#REF!,8,FALSE))</f>
        <v/>
      </c>
      <c r="H150" s="13" t="str">
        <f>IF(T150="","",T150&amp;"-"&amp;U150)</f>
        <v/>
      </c>
      <c r="I150" s="13" t="str">
        <f>IF(U150="","",V150&amp;"-"&amp;W150)</f>
        <v/>
      </c>
      <c r="J150" s="12" t="str">
        <f>IF(V150="","",X150&amp;"-"&amp;Y150)</f>
        <v/>
      </c>
      <c r="K150" s="12" t="str">
        <f>IF(Z150="","",Z150&amp;"-"&amp;AA150)</f>
        <v/>
      </c>
      <c r="L150" s="12" t="str">
        <f>IF(AB150="","",AB150&amp;"-"&amp;AC150)</f>
        <v/>
      </c>
      <c r="M150" s="14" t="str">
        <f>IF(T150="","",AN150&amp;"-"&amp;AO150)</f>
        <v/>
      </c>
      <c r="N150" s="2" t="str">
        <f>IF(T150="","",AP150&amp;"-"&amp;AQ150)</f>
        <v/>
      </c>
      <c r="O150" s="7"/>
      <c r="P150" s="15"/>
      <c r="Q150" s="16"/>
      <c r="R150" s="16"/>
      <c r="S150" s="16"/>
      <c r="T150" s="17"/>
      <c r="U150" s="17"/>
      <c r="V150" s="16"/>
      <c r="W150" s="16"/>
      <c r="X150" s="17"/>
      <c r="Y150" s="17"/>
      <c r="Z150" s="16"/>
      <c r="AA150" s="16"/>
      <c r="AB150" s="17"/>
      <c r="AC150" s="18"/>
      <c r="AD150" s="1">
        <f>IF(T150=0,0,IF(T150&gt;U150,1,0))</f>
        <v>0</v>
      </c>
      <c r="AE150" s="1">
        <f>IF(T150=0,0,IF(T150&gt;U150,0,1))</f>
        <v>0</v>
      </c>
      <c r="AF150" s="1">
        <f>IF(V150=0,0,IF(V150&gt;W150,1,0))</f>
        <v>0</v>
      </c>
      <c r="AG150" s="1">
        <f>IF(V150=0,0,IF(V150&gt;W150,0,1))</f>
        <v>0</v>
      </c>
      <c r="AH150" s="1">
        <f>IF(X150=0,0,IF(X150&gt;Y150,1,0))</f>
        <v>0</v>
      </c>
      <c r="AI150" s="1">
        <f>IF(X150=0,0,IF(X150&gt;Y150,0,1))</f>
        <v>0</v>
      </c>
      <c r="AJ150" s="1">
        <f>IF(Z150=0,0,IF(Z150&gt;AA150,1,0))</f>
        <v>0</v>
      </c>
      <c r="AK150" s="1">
        <f>IF(Z150=0,0,IF(Z150&gt;AA150,0,1))</f>
        <v>0</v>
      </c>
      <c r="AL150" s="1">
        <f>IF(AB150=0,0,IF(AB150&gt;AC150,1,0))</f>
        <v>0</v>
      </c>
      <c r="AM150" s="1">
        <f>IF(AB150=0,0,IF(AB150&gt;AC150,0,1))</f>
        <v>0</v>
      </c>
      <c r="AN150" s="17">
        <f t="shared" si="18"/>
        <v>0</v>
      </c>
      <c r="AO150" s="17">
        <f t="shared" si="18"/>
        <v>0</v>
      </c>
      <c r="AP150" s="16" t="str">
        <f>IF(AN150=AO150,"",(IF(AN150&gt;AO150,1+AP149,0+AP149)))</f>
        <v/>
      </c>
      <c r="AQ150" s="16" t="str">
        <f>IF(AN150=AO150,"",(IF(AN150&gt;AO150,0+AQ149,1+AQ149)))</f>
        <v/>
      </c>
      <c r="AS150" s="1">
        <f>(IF(AN150&gt;AO150,P150,R150))</f>
        <v>0</v>
      </c>
      <c r="AU150" s="1">
        <f>(IF(AN150&lt;AO150,P150,R150))</f>
        <v>0</v>
      </c>
    </row>
    <row r="151" spans="1:48" ht="16">
      <c r="A151" s="31" t="s">
        <v>6</v>
      </c>
      <c r="B151" s="19" t="str">
        <f>IF(P151="","",P151)</f>
        <v/>
      </c>
      <c r="C151" s="20" t="str">
        <f>IF(B151="","",VLOOKUP(B151,#REF!,8,FALSE))</f>
        <v/>
      </c>
      <c r="D151" s="21" t="s">
        <v>13</v>
      </c>
      <c r="E151" s="32" t="s">
        <v>7</v>
      </c>
      <c r="F151" s="19" t="str">
        <f>IF(R151="","",R151)</f>
        <v/>
      </c>
      <c r="G151" s="20" t="str">
        <f>IF(F151="","",VLOOKUP(F151,#REF!,8,FALSE))</f>
        <v/>
      </c>
      <c r="H151" s="22" t="str">
        <f>IF(T151="","",T151&amp;"-"&amp;U151)</f>
        <v/>
      </c>
      <c r="I151" s="22" t="str">
        <f>IF(U151="","",V151&amp;"-"&amp;W151)</f>
        <v/>
      </c>
      <c r="J151" s="22" t="str">
        <f>IF(V151="","",X151&amp;"-"&amp;Y151)</f>
        <v/>
      </c>
      <c r="K151" s="22" t="str">
        <f>IF(Z151="","",Z151&amp;"-"&amp;AA151)</f>
        <v/>
      </c>
      <c r="L151" s="22" t="str">
        <f>IF(AB151="","",AB151&amp;"-"&amp;AC151)</f>
        <v/>
      </c>
      <c r="M151" s="23" t="str">
        <f>IF(T151="","",AN151&amp;"-"&amp;AO151)</f>
        <v/>
      </c>
      <c r="N151" s="3" t="str">
        <f>IF(T151="","",AP151&amp;"-"&amp;AQ151)</f>
        <v/>
      </c>
      <c r="O151" s="7"/>
      <c r="P151" s="24"/>
      <c r="Q151" s="25"/>
      <c r="R151" s="25"/>
      <c r="S151" s="25"/>
      <c r="T151" s="26"/>
      <c r="U151" s="26"/>
      <c r="V151" s="25"/>
      <c r="W151" s="25"/>
      <c r="X151" s="26"/>
      <c r="Y151" s="26"/>
      <c r="Z151" s="25"/>
      <c r="AA151" s="25"/>
      <c r="AB151" s="26"/>
      <c r="AC151" s="27"/>
      <c r="AD151" s="1">
        <f>IF(T151=0,0,IF(T151&gt;U151,1,0))</f>
        <v>0</v>
      </c>
      <c r="AE151" s="1">
        <f>IF(T151=0,0,IF(T151&gt;U151,0,1))</f>
        <v>0</v>
      </c>
      <c r="AF151" s="1">
        <f>IF(V151=0,0,IF(V151&gt;W151,1,0))</f>
        <v>0</v>
      </c>
      <c r="AG151" s="1">
        <f>IF(V151=0,0,IF(V151&gt;W151,0,1))</f>
        <v>0</v>
      </c>
      <c r="AH151" s="1">
        <f>IF(X151=0,0,IF(X151&gt;Y151,1,0))</f>
        <v>0</v>
      </c>
      <c r="AI151" s="1">
        <f>IF(X151=0,0,IF(X151&gt;Y151,0,1))</f>
        <v>0</v>
      </c>
      <c r="AJ151" s="1">
        <f>IF(Z151=0,0,IF(Z151&gt;AA151,1,0))</f>
        <v>0</v>
      </c>
      <c r="AK151" s="1">
        <f>IF(Z151=0,0,IF(Z151&gt;AA151,0,1))</f>
        <v>0</v>
      </c>
      <c r="AL151" s="1">
        <f>IF(AB151=0,0,IF(AB151&gt;AC151,1,0))</f>
        <v>0</v>
      </c>
      <c r="AM151" s="1">
        <f>IF(AB151=0,0,IF(AB151&gt;AC151,0,1))</f>
        <v>0</v>
      </c>
      <c r="AN151" s="17">
        <f t="shared" si="18"/>
        <v>0</v>
      </c>
      <c r="AO151" s="17">
        <f t="shared" si="18"/>
        <v>0</v>
      </c>
      <c r="AP151" s="16" t="str">
        <f>IF(AN151=AO151,"",(IF(AN151&gt;AO151,1+AP150,0+AP150)))</f>
        <v/>
      </c>
      <c r="AQ151" s="16" t="str">
        <f>IF(AN151=AO151,"",(IF(AN151&gt;AO151,0+AQ150,1+AQ150)))</f>
        <v/>
      </c>
      <c r="AS151" s="1">
        <f>(IF(AN151&gt;AO151,P151,R151))</f>
        <v>0</v>
      </c>
      <c r="AU151" s="1">
        <f>(IF(AN151&lt;AO151,P151,R151))</f>
        <v>0</v>
      </c>
    </row>
    <row r="153" spans="1:48">
      <c r="A153" s="611" t="s">
        <v>24</v>
      </c>
      <c r="B153" s="611"/>
      <c r="C153" s="611"/>
      <c r="D153" s="611"/>
      <c r="E153" s="611"/>
      <c r="F153" s="611"/>
      <c r="G153" s="611"/>
      <c r="H153" s="611"/>
      <c r="I153" s="611"/>
      <c r="J153" s="611"/>
      <c r="K153" s="611"/>
      <c r="L153" s="611"/>
      <c r="M153" s="611"/>
      <c r="N153" s="611"/>
    </row>
    <row r="155" spans="1:48" ht="16">
      <c r="A155" s="609" t="e">
        <f>VLOOKUP(B156,#REF!,9,FALSE)</f>
        <v>#REF!</v>
      </c>
      <c r="B155" s="610"/>
      <c r="C155" s="610"/>
      <c r="D155" s="4" t="str">
        <f>MAX(AP156:AP160)&amp;"-"&amp;MAX(AQ156:AQ160)</f>
        <v>0-0</v>
      </c>
      <c r="E155" s="610" t="e">
        <f>VLOOKUP(F156,#REF!,9,FALSE)</f>
        <v>#REF!</v>
      </c>
      <c r="F155" s="610"/>
      <c r="G155" s="610"/>
      <c r="H155" s="5" t="s">
        <v>1</v>
      </c>
      <c r="I155" s="5" t="s">
        <v>2</v>
      </c>
      <c r="J155" s="5" t="s">
        <v>4</v>
      </c>
      <c r="K155" s="5" t="s">
        <v>0</v>
      </c>
      <c r="L155" s="5" t="s">
        <v>3</v>
      </c>
      <c r="M155" s="5" t="s">
        <v>9</v>
      </c>
      <c r="N155" s="6" t="s">
        <v>10</v>
      </c>
      <c r="O155" s="7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:48" ht="16">
      <c r="A156" s="28" t="s">
        <v>5</v>
      </c>
      <c r="B156" s="9">
        <f>P156</f>
        <v>0</v>
      </c>
      <c r="C156" s="10" t="e">
        <f>IF(B156="","",VLOOKUP(B156,#REF!,8,FALSE))</f>
        <v>#REF!</v>
      </c>
      <c r="D156" s="11" t="s">
        <v>13</v>
      </c>
      <c r="E156" s="29" t="s">
        <v>7</v>
      </c>
      <c r="F156" s="9">
        <f>R156</f>
        <v>0</v>
      </c>
      <c r="G156" s="10" t="e">
        <f>IF(F156="","",VLOOKUP(F156,#REF!,8,FALSE))</f>
        <v>#REF!</v>
      </c>
      <c r="H156" s="13" t="str">
        <f>IF(T156="","",T156&amp;"-"&amp;U156)</f>
        <v/>
      </c>
      <c r="I156" s="13" t="str">
        <f>IF(U156="","",V156&amp;"-"&amp;W156)</f>
        <v/>
      </c>
      <c r="J156" s="13" t="str">
        <f>IF(V156="","",X156&amp;"-"&amp;Y156)</f>
        <v/>
      </c>
      <c r="K156" s="13" t="str">
        <f>IF(Z156="","",Z156&amp;"-"&amp;AA156)</f>
        <v/>
      </c>
      <c r="L156" s="13" t="str">
        <f>IF(AB156="","",AB156&amp;"-"&amp;AC156)</f>
        <v/>
      </c>
      <c r="M156" s="14" t="str">
        <f>IF(T156="","",AN156&amp;"-"&amp;AO156)</f>
        <v/>
      </c>
      <c r="N156" s="2" t="str">
        <f>IF(T156="","",AP156&amp;"-"&amp;AQ156)</f>
        <v/>
      </c>
      <c r="O156" s="7"/>
      <c r="P156" s="15"/>
      <c r="Q156" s="16"/>
      <c r="R156" s="16"/>
      <c r="S156" s="16"/>
      <c r="T156" s="17"/>
      <c r="U156" s="17"/>
      <c r="V156" s="16"/>
      <c r="W156" s="16"/>
      <c r="X156" s="17"/>
      <c r="Y156" s="17"/>
      <c r="Z156" s="16"/>
      <c r="AA156" s="16"/>
      <c r="AB156" s="17"/>
      <c r="AC156" s="18"/>
      <c r="AD156" s="1">
        <f>IF(T156=0,0,IF(T156&gt;U156,1,0))</f>
        <v>0</v>
      </c>
      <c r="AE156" s="1">
        <f>IF(T156=0,0,IF(T156&gt;U156,0,1))</f>
        <v>0</v>
      </c>
      <c r="AF156" s="1">
        <f>IF(V156=0,0,IF(V156&gt;W156,1,0))</f>
        <v>0</v>
      </c>
      <c r="AG156" s="1">
        <f>IF(V156=0,0,IF(V156&gt;W156,0,1))</f>
        <v>0</v>
      </c>
      <c r="AH156" s="1">
        <f>IF(X156=0,0,IF(X156&gt;Y156,1,0))</f>
        <v>0</v>
      </c>
      <c r="AI156" s="1">
        <f>IF(X156=0,0,IF(X156&gt;Y156,0,1))</f>
        <v>0</v>
      </c>
      <c r="AJ156" s="1">
        <f>IF(Z156=0,0,IF(Z156&gt;AA156,1,0))</f>
        <v>0</v>
      </c>
      <c r="AK156" s="1">
        <f>IF(Z156=0,0,IF(Z156&gt;AA156,0,1))</f>
        <v>0</v>
      </c>
      <c r="AL156" s="1">
        <f>IF(AB156=0,0,IF(AB156&gt;AC156,1,0))</f>
        <v>0</v>
      </c>
      <c r="AM156" s="1">
        <f>IF(AB156=0,0,IF(AB156&gt;AC156,0,1))</f>
        <v>0</v>
      </c>
      <c r="AN156" s="17">
        <f t="shared" ref="AN156:AO160" si="19">+AD156+AF156+AH156+AJ156+AL156</f>
        <v>0</v>
      </c>
      <c r="AO156" s="17">
        <f t="shared" si="19"/>
        <v>0</v>
      </c>
      <c r="AP156" s="16" t="str">
        <f>IF(AN156=AO156,"",(IF(AN156&gt;AO156,1,0)))</f>
        <v/>
      </c>
      <c r="AQ156" s="16" t="str">
        <f>IF(AN156=AO156,"",(IF(AN156&gt;AO156,0,1)))</f>
        <v/>
      </c>
      <c r="AS156" s="1">
        <f>(IF(AN156&gt;AO156,P156,R156))</f>
        <v>0</v>
      </c>
      <c r="AU156" s="1">
        <f>(IF(AN156&lt;AO156,P156,R156))</f>
        <v>0</v>
      </c>
    </row>
    <row r="157" spans="1:48" ht="16">
      <c r="A157" s="28" t="s">
        <v>6</v>
      </c>
      <c r="B157" s="9">
        <f>P157</f>
        <v>0</v>
      </c>
      <c r="C157" s="10" t="e">
        <f>IF(B157="","",VLOOKUP(B157,#REF!,8,FALSE))</f>
        <v>#REF!</v>
      </c>
      <c r="D157" s="11" t="s">
        <v>13</v>
      </c>
      <c r="E157" s="29" t="s">
        <v>8</v>
      </c>
      <c r="F157" s="9">
        <f>R157</f>
        <v>0</v>
      </c>
      <c r="G157" s="10" t="e">
        <f>IF(F157="","",VLOOKUP(F157,#REF!,8,FALSE))</f>
        <v>#REF!</v>
      </c>
      <c r="H157" s="13" t="str">
        <f>IF(T157="","",T157&amp;"-"&amp;U157)</f>
        <v/>
      </c>
      <c r="I157" s="13" t="str">
        <f>IF(U157="","",V157&amp;"-"&amp;W157)</f>
        <v/>
      </c>
      <c r="J157" s="13" t="str">
        <f>IF(V157="","",X157&amp;"-"&amp;Y157)</f>
        <v/>
      </c>
      <c r="K157" s="13" t="str">
        <f>IF(Z157="","",Z157&amp;"-"&amp;AA157)</f>
        <v/>
      </c>
      <c r="L157" s="13" t="str">
        <f>IF(AB157="","",AB157&amp;"-"&amp;AC157)</f>
        <v/>
      </c>
      <c r="M157" s="14" t="str">
        <f>IF(T157="","",AN157&amp;"-"&amp;AO157)</f>
        <v/>
      </c>
      <c r="N157" s="2" t="str">
        <f>IF(T157="","",AP157&amp;"-"&amp;AQ157)</f>
        <v/>
      </c>
      <c r="O157" s="7"/>
      <c r="P157" s="15"/>
      <c r="Q157" s="16"/>
      <c r="R157" s="16"/>
      <c r="S157" s="16"/>
      <c r="T157" s="17"/>
      <c r="U157" s="17"/>
      <c r="V157" s="16"/>
      <c r="W157" s="16"/>
      <c r="X157" s="17"/>
      <c r="Y157" s="17"/>
      <c r="Z157" s="16"/>
      <c r="AA157" s="16"/>
      <c r="AB157" s="17"/>
      <c r="AC157" s="18"/>
      <c r="AD157" s="1">
        <f>IF(T157=0,0,IF(T157&gt;U157,1,0))</f>
        <v>0</v>
      </c>
      <c r="AE157" s="1">
        <f>IF(T157=0,0,IF(T157&gt;U157,0,1))</f>
        <v>0</v>
      </c>
      <c r="AF157" s="1">
        <f>IF(V157=0,0,IF(V157&gt;W157,1,0))</f>
        <v>0</v>
      </c>
      <c r="AG157" s="1">
        <f>IF(V157=0,0,IF(V157&gt;W157,0,1))</f>
        <v>0</v>
      </c>
      <c r="AH157" s="1">
        <f>IF(X157=0,0,IF(X157&gt;Y157,1,0))</f>
        <v>0</v>
      </c>
      <c r="AI157" s="1">
        <f>IF(X157=0,0,IF(X157&gt;Y157,0,1))</f>
        <v>0</v>
      </c>
      <c r="AJ157" s="1">
        <f>IF(Z157=0,0,IF(Z157&gt;AA157,1,0))</f>
        <v>0</v>
      </c>
      <c r="AK157" s="1">
        <f>IF(Z157=0,0,IF(Z157&gt;AA157,0,1))</f>
        <v>0</v>
      </c>
      <c r="AL157" s="1">
        <f>IF(AB157=0,0,IF(AB157&gt;AC157,1,0))</f>
        <v>0</v>
      </c>
      <c r="AM157" s="1">
        <f>IF(AB157=0,0,IF(AB157&gt;AC157,0,1))</f>
        <v>0</v>
      </c>
      <c r="AN157" s="17">
        <f t="shared" si="19"/>
        <v>0</v>
      </c>
      <c r="AO157" s="17">
        <f t="shared" si="19"/>
        <v>0</v>
      </c>
      <c r="AP157" s="16" t="str">
        <f>IF(AN157=AO157,"",(IF(AN157&gt;AO157,1+AP156,0+AP156)))</f>
        <v/>
      </c>
      <c r="AQ157" s="16" t="str">
        <f>IF(AN157=AO157,"",(IF(AN157&gt;AO157,0+AQ156,1+AQ156)))</f>
        <v/>
      </c>
      <c r="AS157" s="1">
        <f>(IF(AN157&gt;AO157,P157,R157))</f>
        <v>0</v>
      </c>
      <c r="AU157" s="1">
        <f>(IF(AN157&lt;AO157,P157,R157))</f>
        <v>0</v>
      </c>
    </row>
    <row r="158" spans="1:48" ht="18" customHeight="1">
      <c r="A158" s="28" t="s">
        <v>14</v>
      </c>
      <c r="B158" s="33" t="str">
        <f>P158&amp;" "&amp;Q158</f>
        <v xml:space="preserve"> </v>
      </c>
      <c r="C158" s="30" t="e">
        <f>IF(B158="","",VLOOKUP(P158,#REF!,8,FALSE))&amp;" / "&amp;IF(B158="","",VLOOKUP(Q158,#REF!,8,FALSE))</f>
        <v>#REF!</v>
      </c>
      <c r="D158" s="11" t="s">
        <v>13</v>
      </c>
      <c r="E158" s="29" t="s">
        <v>15</v>
      </c>
      <c r="F158" s="33" t="str">
        <f>R158&amp;" "&amp;S158</f>
        <v xml:space="preserve"> </v>
      </c>
      <c r="G158" s="30" t="e">
        <f>IF(F158="","",VLOOKUP(R158,#REF!,8,FALSE))&amp;" / "&amp;IF(F158="","",VLOOKUP(S158,#REF!,8,FALSE))</f>
        <v>#REF!</v>
      </c>
      <c r="H158" s="13" t="str">
        <f>IF(T158="","",T158&amp;"-"&amp;U158)</f>
        <v/>
      </c>
      <c r="I158" s="13" t="str">
        <f>IF(U158="","",V158&amp;"-"&amp;W158)</f>
        <v/>
      </c>
      <c r="J158" s="13" t="str">
        <f>IF(V158="","",X158&amp;"-"&amp;Y158)</f>
        <v/>
      </c>
      <c r="K158" s="13" t="str">
        <f>IF(Z158="","",Z158&amp;"-"&amp;AA158)</f>
        <v/>
      </c>
      <c r="L158" s="13" t="str">
        <f>IF(AB158="","",AB158&amp;"-"&amp;AC158)</f>
        <v/>
      </c>
      <c r="M158" s="14" t="str">
        <f>IF(T158="","",AN158&amp;"-"&amp;AO158)</f>
        <v/>
      </c>
      <c r="N158" s="2" t="str">
        <f>IF(T158="","",AP158&amp;"-"&amp;AQ158)</f>
        <v/>
      </c>
      <c r="O158" s="7"/>
      <c r="P158" s="15"/>
      <c r="Q158" s="16"/>
      <c r="R158" s="16"/>
      <c r="S158" s="16"/>
      <c r="T158" s="17"/>
      <c r="U158" s="17"/>
      <c r="V158" s="16"/>
      <c r="W158" s="16"/>
      <c r="X158" s="17"/>
      <c r="Y158" s="17"/>
      <c r="Z158" s="16"/>
      <c r="AA158" s="16"/>
      <c r="AB158" s="17"/>
      <c r="AC158" s="18"/>
      <c r="AD158" s="1">
        <f>IF(T158=0,0,IF(T158&gt;U158,1,0))</f>
        <v>0</v>
      </c>
      <c r="AE158" s="1">
        <f>IF(T158=0,0,IF(T158&gt;U158,0,1))</f>
        <v>0</v>
      </c>
      <c r="AF158" s="1">
        <f>IF(V158=0,0,IF(V158&gt;W158,1,0))</f>
        <v>0</v>
      </c>
      <c r="AG158" s="1">
        <f>IF(V158=0,0,IF(V158&gt;W158,0,1))</f>
        <v>0</v>
      </c>
      <c r="AH158" s="1">
        <f>IF(X158=0,0,IF(X158&gt;Y158,1,0))</f>
        <v>0</v>
      </c>
      <c r="AI158" s="1">
        <f>IF(X158=0,0,IF(X158&gt;Y158,0,1))</f>
        <v>0</v>
      </c>
      <c r="AJ158" s="1">
        <f>IF(Z158=0,0,IF(Z158&gt;AA158,1,0))</f>
        <v>0</v>
      </c>
      <c r="AK158" s="1">
        <f>IF(Z158=0,0,IF(Z158&gt;AA158,0,1))</f>
        <v>0</v>
      </c>
      <c r="AL158" s="1">
        <f>IF(AB158=0,0,IF(AB158&gt;AC158,1,0))</f>
        <v>0</v>
      </c>
      <c r="AM158" s="1">
        <f>IF(AB158=0,0,IF(AB158&gt;AC158,0,1))</f>
        <v>0</v>
      </c>
      <c r="AN158" s="17">
        <f t="shared" si="19"/>
        <v>0</v>
      </c>
      <c r="AO158" s="17">
        <f t="shared" si="19"/>
        <v>0</v>
      </c>
      <c r="AP158" s="16" t="str">
        <f>IF(AN158=AO158,"",(IF(AN158&gt;AO158,1+AP157,0+AP157)))</f>
        <v/>
      </c>
      <c r="AQ158" s="16" t="str">
        <f>IF(AN158=AO158,"",(IF(AN158&gt;AO158,0+AQ157,1+AQ157)))</f>
        <v/>
      </c>
      <c r="AS158" s="1">
        <f>(IF(AN158&gt;AO158,P158,R158))</f>
        <v>0</v>
      </c>
      <c r="AT158" s="1">
        <f>(IF(AN158&gt;AO158,Q158,S158))</f>
        <v>0</v>
      </c>
      <c r="AU158" s="1">
        <f>(IF(AN158&lt;AO158,P158,R158))</f>
        <v>0</v>
      </c>
      <c r="AV158" s="1">
        <f>(IF(AN158&lt;AO158,Q158,S158))</f>
        <v>0</v>
      </c>
    </row>
    <row r="159" spans="1:48" ht="16">
      <c r="A159" s="28" t="s">
        <v>5</v>
      </c>
      <c r="B159" s="9" t="str">
        <f>IF(P159="","",P159)</f>
        <v/>
      </c>
      <c r="C159" s="10" t="str">
        <f>IF(B159="","",VLOOKUP(B159,#REF!,8,FALSE))</f>
        <v/>
      </c>
      <c r="D159" s="11" t="s">
        <v>13</v>
      </c>
      <c r="E159" s="29" t="s">
        <v>8</v>
      </c>
      <c r="F159" s="9" t="str">
        <f>IF(R159="","",R159)</f>
        <v/>
      </c>
      <c r="G159" s="10" t="str">
        <f>IF(F159="","",VLOOKUP(F159,#REF!,8,FALSE))</f>
        <v/>
      </c>
      <c r="H159" s="13" t="str">
        <f>IF(T159="","",T159&amp;"-"&amp;U159)</f>
        <v/>
      </c>
      <c r="I159" s="13" t="str">
        <f>IF(U159="","",V159&amp;"-"&amp;W159)</f>
        <v/>
      </c>
      <c r="J159" s="12" t="str">
        <f>IF(V159="","",X159&amp;"-"&amp;Y159)</f>
        <v/>
      </c>
      <c r="K159" s="12" t="str">
        <f>IF(Z159="","",Z159&amp;"-"&amp;AA159)</f>
        <v/>
      </c>
      <c r="L159" s="12" t="str">
        <f>IF(AB159="","",AB159&amp;"-"&amp;AC159)</f>
        <v/>
      </c>
      <c r="M159" s="14" t="str">
        <f>IF(T159="","",AN159&amp;"-"&amp;AO159)</f>
        <v/>
      </c>
      <c r="N159" s="2" t="str">
        <f>IF(T159="","",AP159&amp;"-"&amp;AQ159)</f>
        <v/>
      </c>
      <c r="O159" s="7"/>
      <c r="P159" s="15"/>
      <c r="Q159" s="16"/>
      <c r="R159" s="16"/>
      <c r="S159" s="16"/>
      <c r="T159" s="17"/>
      <c r="U159" s="17"/>
      <c r="V159" s="16"/>
      <c r="W159" s="16"/>
      <c r="X159" s="17"/>
      <c r="Y159" s="17"/>
      <c r="Z159" s="16"/>
      <c r="AA159" s="16"/>
      <c r="AB159" s="17"/>
      <c r="AC159" s="18"/>
      <c r="AD159" s="1">
        <f>IF(T159=0,0,IF(T159&gt;U159,1,0))</f>
        <v>0</v>
      </c>
      <c r="AE159" s="1">
        <f>IF(T159=0,0,IF(T159&gt;U159,0,1))</f>
        <v>0</v>
      </c>
      <c r="AF159" s="1">
        <f>IF(V159=0,0,IF(V159&gt;W159,1,0))</f>
        <v>0</v>
      </c>
      <c r="AG159" s="1">
        <f>IF(V159=0,0,IF(V159&gt;W159,0,1))</f>
        <v>0</v>
      </c>
      <c r="AH159" s="1">
        <f>IF(X159=0,0,IF(X159&gt;Y159,1,0))</f>
        <v>0</v>
      </c>
      <c r="AI159" s="1">
        <f>IF(X159=0,0,IF(X159&gt;Y159,0,1))</f>
        <v>0</v>
      </c>
      <c r="AJ159" s="1">
        <f>IF(Z159=0,0,IF(Z159&gt;AA159,1,0))</f>
        <v>0</v>
      </c>
      <c r="AK159" s="1">
        <f>IF(Z159=0,0,IF(Z159&gt;AA159,0,1))</f>
        <v>0</v>
      </c>
      <c r="AL159" s="1">
        <f>IF(AB159=0,0,IF(AB159&gt;AC159,1,0))</f>
        <v>0</v>
      </c>
      <c r="AM159" s="1">
        <f>IF(AB159=0,0,IF(AB159&gt;AC159,0,1))</f>
        <v>0</v>
      </c>
      <c r="AN159" s="17">
        <f t="shared" si="19"/>
        <v>0</v>
      </c>
      <c r="AO159" s="17">
        <f t="shared" si="19"/>
        <v>0</v>
      </c>
      <c r="AP159" s="16" t="str">
        <f>IF(AN159=AO159,"",(IF(AN159&gt;AO159,1+AP158,0+AP158)))</f>
        <v/>
      </c>
      <c r="AQ159" s="16" t="str">
        <f>IF(AN159=AO159,"",(IF(AN159&gt;AO159,0+AQ158,1+AQ158)))</f>
        <v/>
      </c>
      <c r="AS159" s="1">
        <f>(IF(AN159&gt;AO159,P159,R159))</f>
        <v>0</v>
      </c>
      <c r="AU159" s="1">
        <f>(IF(AN159&lt;AO159,P159,R159))</f>
        <v>0</v>
      </c>
    </row>
    <row r="160" spans="1:48" ht="16">
      <c r="A160" s="31" t="s">
        <v>6</v>
      </c>
      <c r="B160" s="19" t="str">
        <f>IF(P160="","",P160)</f>
        <v/>
      </c>
      <c r="C160" s="20" t="str">
        <f>IF(B160="","",VLOOKUP(B160,#REF!,8,FALSE))</f>
        <v/>
      </c>
      <c r="D160" s="21" t="s">
        <v>13</v>
      </c>
      <c r="E160" s="32" t="s">
        <v>7</v>
      </c>
      <c r="F160" s="19" t="str">
        <f>IF(R160="","",R160)</f>
        <v/>
      </c>
      <c r="G160" s="20" t="str">
        <f>IF(F160="","",VLOOKUP(F160,#REF!,8,FALSE))</f>
        <v/>
      </c>
      <c r="H160" s="22" t="str">
        <f>IF(T160="","",T160&amp;"-"&amp;U160)</f>
        <v/>
      </c>
      <c r="I160" s="22" t="str">
        <f>IF(U160="","",V160&amp;"-"&amp;W160)</f>
        <v/>
      </c>
      <c r="J160" s="22" t="str">
        <f>IF(V160="","",X160&amp;"-"&amp;Y160)</f>
        <v/>
      </c>
      <c r="K160" s="22" t="str">
        <f>IF(Z160="","",Z160&amp;"-"&amp;AA160)</f>
        <v/>
      </c>
      <c r="L160" s="22" t="str">
        <f>IF(AB160="","",AB160&amp;"-"&amp;AC160)</f>
        <v/>
      </c>
      <c r="M160" s="23" t="str">
        <f>IF(T160="","",AN160&amp;"-"&amp;AO160)</f>
        <v/>
      </c>
      <c r="N160" s="3" t="str">
        <f>IF(T160="","",AP160&amp;"-"&amp;AQ160)</f>
        <v/>
      </c>
      <c r="O160" s="7"/>
      <c r="P160" s="24"/>
      <c r="Q160" s="25"/>
      <c r="R160" s="25"/>
      <c r="S160" s="25"/>
      <c r="T160" s="26"/>
      <c r="U160" s="26"/>
      <c r="V160" s="25"/>
      <c r="W160" s="25"/>
      <c r="X160" s="26"/>
      <c r="Y160" s="26"/>
      <c r="Z160" s="25"/>
      <c r="AA160" s="25"/>
      <c r="AB160" s="26"/>
      <c r="AC160" s="27"/>
      <c r="AD160" s="1">
        <f>IF(T160=0,0,IF(T160&gt;U160,1,0))</f>
        <v>0</v>
      </c>
      <c r="AE160" s="1">
        <f>IF(T160=0,0,IF(T160&gt;U160,0,1))</f>
        <v>0</v>
      </c>
      <c r="AF160" s="1">
        <f>IF(V160=0,0,IF(V160&gt;W160,1,0))</f>
        <v>0</v>
      </c>
      <c r="AG160" s="1">
        <f>IF(V160=0,0,IF(V160&gt;W160,0,1))</f>
        <v>0</v>
      </c>
      <c r="AH160" s="1">
        <f>IF(X160=0,0,IF(X160&gt;Y160,1,0))</f>
        <v>0</v>
      </c>
      <c r="AI160" s="1">
        <f>IF(X160=0,0,IF(X160&gt;Y160,0,1))</f>
        <v>0</v>
      </c>
      <c r="AJ160" s="1">
        <f>IF(Z160=0,0,IF(Z160&gt;AA160,1,0))</f>
        <v>0</v>
      </c>
      <c r="AK160" s="1">
        <f>IF(Z160=0,0,IF(Z160&gt;AA160,0,1))</f>
        <v>0</v>
      </c>
      <c r="AL160" s="1">
        <f>IF(AB160=0,0,IF(AB160&gt;AC160,1,0))</f>
        <v>0</v>
      </c>
      <c r="AM160" s="1">
        <f>IF(AB160=0,0,IF(AB160&gt;AC160,0,1))</f>
        <v>0</v>
      </c>
      <c r="AN160" s="17">
        <f t="shared" si="19"/>
        <v>0</v>
      </c>
      <c r="AO160" s="17">
        <f t="shared" si="19"/>
        <v>0</v>
      </c>
      <c r="AP160" s="16" t="str">
        <f>IF(AN160=AO160,"",(IF(AN160&gt;AO160,1+AP159,0+AP159)))</f>
        <v/>
      </c>
      <c r="AQ160" s="16" t="str">
        <f>IF(AN160=AO160,"",(IF(AN160&gt;AO160,0+AQ159,1+AQ159)))</f>
        <v/>
      </c>
      <c r="AS160" s="1">
        <f>(IF(AN160&gt;AO160,P160,R160))</f>
        <v>0</v>
      </c>
      <c r="AU160" s="1">
        <f>(IF(AN160&lt;AO160,P160,R160))</f>
        <v>0</v>
      </c>
    </row>
    <row r="162" spans="1:48" ht="16">
      <c r="A162" s="609" t="e">
        <f>VLOOKUP(B163,#REF!,9,FALSE)</f>
        <v>#REF!</v>
      </c>
      <c r="B162" s="610"/>
      <c r="C162" s="610"/>
      <c r="D162" s="4" t="str">
        <f>MAX(AP163:AP167)&amp;"-"&amp;MAX(AQ163:AQ167)</f>
        <v>0-0</v>
      </c>
      <c r="E162" s="610" t="e">
        <f>VLOOKUP(F163,#REF!,9,FALSE)</f>
        <v>#REF!</v>
      </c>
      <c r="F162" s="610"/>
      <c r="G162" s="610"/>
      <c r="H162" s="5" t="s">
        <v>1</v>
      </c>
      <c r="I162" s="5" t="s">
        <v>2</v>
      </c>
      <c r="J162" s="5" t="s">
        <v>4</v>
      </c>
      <c r="K162" s="5" t="s">
        <v>0</v>
      </c>
      <c r="L162" s="5" t="s">
        <v>3</v>
      </c>
      <c r="M162" s="5" t="s">
        <v>9</v>
      </c>
      <c r="N162" s="6" t="s">
        <v>10</v>
      </c>
      <c r="O162" s="7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:48" ht="16">
      <c r="A163" s="28" t="s">
        <v>5</v>
      </c>
      <c r="B163" s="9">
        <f>P163</f>
        <v>0</v>
      </c>
      <c r="C163" s="10" t="e">
        <f>IF(B163="","",VLOOKUP(B163,#REF!,8,FALSE))</f>
        <v>#REF!</v>
      </c>
      <c r="D163" s="11" t="s">
        <v>13</v>
      </c>
      <c r="E163" s="29" t="s">
        <v>7</v>
      </c>
      <c r="F163" s="9">
        <f>R163</f>
        <v>0</v>
      </c>
      <c r="G163" s="10" t="e">
        <f>IF(F163="","",VLOOKUP(F163,#REF!,8,FALSE))</f>
        <v>#REF!</v>
      </c>
      <c r="H163" s="13" t="str">
        <f>IF(T163="","",T163&amp;"-"&amp;U163)</f>
        <v/>
      </c>
      <c r="I163" s="13" t="str">
        <f>IF(U163="","",V163&amp;"-"&amp;W163)</f>
        <v/>
      </c>
      <c r="J163" s="13" t="str">
        <f>IF(V163="","",X163&amp;"-"&amp;Y163)</f>
        <v/>
      </c>
      <c r="K163" s="13" t="str">
        <f>IF(Z163="","",Z163&amp;"-"&amp;AA163)</f>
        <v/>
      </c>
      <c r="L163" s="13" t="str">
        <f>IF(AB163="","",AB163&amp;"-"&amp;AC163)</f>
        <v/>
      </c>
      <c r="M163" s="14" t="str">
        <f>IF(T163="","",AN163&amp;"-"&amp;AO163)</f>
        <v/>
      </c>
      <c r="N163" s="2" t="str">
        <f>IF(T163="","",AP163&amp;"-"&amp;AQ163)</f>
        <v/>
      </c>
      <c r="O163" s="7"/>
      <c r="P163" s="15"/>
      <c r="Q163" s="16"/>
      <c r="R163" s="16"/>
      <c r="S163" s="16"/>
      <c r="T163" s="17"/>
      <c r="U163" s="17"/>
      <c r="V163" s="16"/>
      <c r="W163" s="16"/>
      <c r="X163" s="17"/>
      <c r="Y163" s="17"/>
      <c r="Z163" s="16"/>
      <c r="AA163" s="16"/>
      <c r="AB163" s="17"/>
      <c r="AC163" s="18"/>
      <c r="AD163" s="1">
        <f>IF(T163=0,0,IF(T163&gt;U163,1,0))</f>
        <v>0</v>
      </c>
      <c r="AE163" s="1">
        <f>IF(T163=0,0,IF(T163&gt;U163,0,1))</f>
        <v>0</v>
      </c>
      <c r="AF163" s="1">
        <f>IF(V163=0,0,IF(V163&gt;W163,1,0))</f>
        <v>0</v>
      </c>
      <c r="AG163" s="1">
        <f>IF(V163=0,0,IF(V163&gt;W163,0,1))</f>
        <v>0</v>
      </c>
      <c r="AH163" s="1">
        <f>IF(X163=0,0,IF(X163&gt;Y163,1,0))</f>
        <v>0</v>
      </c>
      <c r="AI163" s="1">
        <f>IF(X163=0,0,IF(X163&gt;Y163,0,1))</f>
        <v>0</v>
      </c>
      <c r="AJ163" s="1">
        <f>IF(Z163=0,0,IF(Z163&gt;AA163,1,0))</f>
        <v>0</v>
      </c>
      <c r="AK163" s="1">
        <f>IF(Z163=0,0,IF(Z163&gt;AA163,0,1))</f>
        <v>0</v>
      </c>
      <c r="AL163" s="1">
        <f>IF(AB163=0,0,IF(AB163&gt;AC163,1,0))</f>
        <v>0</v>
      </c>
      <c r="AM163" s="1">
        <f>IF(AB163=0,0,IF(AB163&gt;AC163,0,1))</f>
        <v>0</v>
      </c>
      <c r="AN163" s="17">
        <f t="shared" ref="AN163:AO167" si="20">+AD163+AF163+AH163+AJ163+AL163</f>
        <v>0</v>
      </c>
      <c r="AO163" s="17">
        <f t="shared" si="20"/>
        <v>0</v>
      </c>
      <c r="AP163" s="16" t="str">
        <f>IF(AN163=AO163,"",(IF(AN163&gt;AO163,1,0)))</f>
        <v/>
      </c>
      <c r="AQ163" s="16" t="str">
        <f>IF(AN163=AO163,"",(IF(AN163&gt;AO163,0,1)))</f>
        <v/>
      </c>
      <c r="AS163" s="1">
        <f>(IF(AN163&gt;AO163,P163,R163))</f>
        <v>0</v>
      </c>
      <c r="AU163" s="1">
        <f>(IF(AN163&lt;AO163,P163,R163))</f>
        <v>0</v>
      </c>
    </row>
    <row r="164" spans="1:48" ht="16">
      <c r="A164" s="28" t="s">
        <v>6</v>
      </c>
      <c r="B164" s="9">
        <f>P164</f>
        <v>0</v>
      </c>
      <c r="C164" s="10" t="e">
        <f>IF(B164="","",VLOOKUP(B164,#REF!,8,FALSE))</f>
        <v>#REF!</v>
      </c>
      <c r="D164" s="11" t="s">
        <v>13</v>
      </c>
      <c r="E164" s="29" t="s">
        <v>8</v>
      </c>
      <c r="F164" s="9">
        <f>R164</f>
        <v>0</v>
      </c>
      <c r="G164" s="10" t="e">
        <f>IF(F164="","",VLOOKUP(F164,#REF!,8,FALSE))</f>
        <v>#REF!</v>
      </c>
      <c r="H164" s="13" t="str">
        <f>IF(T164="","",T164&amp;"-"&amp;U164)</f>
        <v/>
      </c>
      <c r="I164" s="13" t="str">
        <f>IF(U164="","",V164&amp;"-"&amp;W164)</f>
        <v/>
      </c>
      <c r="J164" s="13" t="str">
        <f>IF(V164="","",X164&amp;"-"&amp;Y164)</f>
        <v/>
      </c>
      <c r="K164" s="13" t="str">
        <f>IF(Z164="","",Z164&amp;"-"&amp;AA164)</f>
        <v/>
      </c>
      <c r="L164" s="13" t="str">
        <f>IF(AB164="","",AB164&amp;"-"&amp;AC164)</f>
        <v/>
      </c>
      <c r="M164" s="14" t="str">
        <f>IF(T164="","",AN164&amp;"-"&amp;AO164)</f>
        <v/>
      </c>
      <c r="N164" s="2" t="str">
        <f>IF(T164="","",AP164&amp;"-"&amp;AQ164)</f>
        <v/>
      </c>
      <c r="O164" s="7"/>
      <c r="P164" s="15"/>
      <c r="Q164" s="16"/>
      <c r="R164" s="16"/>
      <c r="S164" s="16"/>
      <c r="T164" s="17"/>
      <c r="U164" s="17"/>
      <c r="V164" s="16"/>
      <c r="W164" s="16"/>
      <c r="X164" s="17"/>
      <c r="Y164" s="17"/>
      <c r="Z164" s="16"/>
      <c r="AA164" s="16"/>
      <c r="AB164" s="17"/>
      <c r="AC164" s="18"/>
      <c r="AD164" s="1">
        <f>IF(T164=0,0,IF(T164&gt;U164,1,0))</f>
        <v>0</v>
      </c>
      <c r="AE164" s="1">
        <f>IF(T164=0,0,IF(T164&gt;U164,0,1))</f>
        <v>0</v>
      </c>
      <c r="AF164" s="1">
        <f>IF(V164=0,0,IF(V164&gt;W164,1,0))</f>
        <v>0</v>
      </c>
      <c r="AG164" s="1">
        <f>IF(V164=0,0,IF(V164&gt;W164,0,1))</f>
        <v>0</v>
      </c>
      <c r="AH164" s="1">
        <f>IF(X164=0,0,IF(X164&gt;Y164,1,0))</f>
        <v>0</v>
      </c>
      <c r="AI164" s="1">
        <f>IF(X164=0,0,IF(X164&gt;Y164,0,1))</f>
        <v>0</v>
      </c>
      <c r="AJ164" s="1">
        <f>IF(Z164=0,0,IF(Z164&gt;AA164,1,0))</f>
        <v>0</v>
      </c>
      <c r="AK164" s="1">
        <f>IF(Z164=0,0,IF(Z164&gt;AA164,0,1))</f>
        <v>0</v>
      </c>
      <c r="AL164" s="1">
        <f>IF(AB164=0,0,IF(AB164&gt;AC164,1,0))</f>
        <v>0</v>
      </c>
      <c r="AM164" s="1">
        <f>IF(AB164=0,0,IF(AB164&gt;AC164,0,1))</f>
        <v>0</v>
      </c>
      <c r="AN164" s="17">
        <f t="shared" si="20"/>
        <v>0</v>
      </c>
      <c r="AO164" s="17">
        <f t="shared" si="20"/>
        <v>0</v>
      </c>
      <c r="AP164" s="16" t="str">
        <f>IF(AN164=AO164,"",(IF(AN164&gt;AO164,1+AP163,0+AP163)))</f>
        <v/>
      </c>
      <c r="AQ164" s="16" t="str">
        <f>IF(AN164=AO164,"",(IF(AN164&gt;AO164,0+AQ163,1+AQ163)))</f>
        <v/>
      </c>
      <c r="AS164" s="1">
        <f>(IF(AN164&gt;AO164,P164,R164))</f>
        <v>0</v>
      </c>
      <c r="AU164" s="1">
        <f>(IF(AN164&lt;AO164,P164,R164))</f>
        <v>0</v>
      </c>
    </row>
    <row r="165" spans="1:48" ht="18" customHeight="1">
      <c r="A165" s="28" t="s">
        <v>14</v>
      </c>
      <c r="B165" s="33" t="str">
        <f>P165&amp;" "&amp;Q165</f>
        <v xml:space="preserve"> </v>
      </c>
      <c r="C165" s="30" t="e">
        <f>IF(B165="","",VLOOKUP(P165,#REF!,8,FALSE))&amp;" / "&amp;IF(B165="","",VLOOKUP(Q165,#REF!,8,FALSE))</f>
        <v>#REF!</v>
      </c>
      <c r="D165" s="11" t="s">
        <v>13</v>
      </c>
      <c r="E165" s="29" t="s">
        <v>15</v>
      </c>
      <c r="F165" s="33" t="str">
        <f>R165&amp;" "&amp;S165</f>
        <v xml:space="preserve"> </v>
      </c>
      <c r="G165" s="30" t="e">
        <f>IF(F165="","",VLOOKUP(R165,#REF!,8,FALSE))&amp;" / "&amp;IF(F165="","",VLOOKUP(S165,#REF!,8,FALSE))</f>
        <v>#REF!</v>
      </c>
      <c r="H165" s="13" t="str">
        <f>IF(T165="","",T165&amp;"-"&amp;U165)</f>
        <v/>
      </c>
      <c r="I165" s="13" t="str">
        <f>IF(U165="","",V165&amp;"-"&amp;W165)</f>
        <v/>
      </c>
      <c r="J165" s="13" t="str">
        <f>IF(V165="","",X165&amp;"-"&amp;Y165)</f>
        <v/>
      </c>
      <c r="K165" s="13" t="str">
        <f>IF(Z165="","",Z165&amp;"-"&amp;AA165)</f>
        <v/>
      </c>
      <c r="L165" s="13" t="str">
        <f>IF(AB165="","",AB165&amp;"-"&amp;AC165)</f>
        <v/>
      </c>
      <c r="M165" s="14" t="str">
        <f>IF(T165="","",AN165&amp;"-"&amp;AO165)</f>
        <v/>
      </c>
      <c r="N165" s="2" t="str">
        <f>IF(T165="","",AP165&amp;"-"&amp;AQ165)</f>
        <v/>
      </c>
      <c r="O165" s="7"/>
      <c r="P165" s="15"/>
      <c r="Q165" s="16"/>
      <c r="R165" s="16"/>
      <c r="S165" s="16"/>
      <c r="T165" s="17"/>
      <c r="U165" s="17"/>
      <c r="V165" s="16"/>
      <c r="W165" s="16"/>
      <c r="X165" s="17"/>
      <c r="Y165" s="17"/>
      <c r="Z165" s="16"/>
      <c r="AA165" s="16"/>
      <c r="AB165" s="17"/>
      <c r="AC165" s="18"/>
      <c r="AD165" s="1">
        <f>IF(T165=0,0,IF(T165&gt;U165,1,0))</f>
        <v>0</v>
      </c>
      <c r="AE165" s="1">
        <f>IF(T165=0,0,IF(T165&gt;U165,0,1))</f>
        <v>0</v>
      </c>
      <c r="AF165" s="1">
        <f>IF(V165=0,0,IF(V165&gt;W165,1,0))</f>
        <v>0</v>
      </c>
      <c r="AG165" s="1">
        <f>IF(V165=0,0,IF(V165&gt;W165,0,1))</f>
        <v>0</v>
      </c>
      <c r="AH165" s="1">
        <f>IF(X165=0,0,IF(X165&gt;Y165,1,0))</f>
        <v>0</v>
      </c>
      <c r="AI165" s="1">
        <f>IF(X165=0,0,IF(X165&gt;Y165,0,1))</f>
        <v>0</v>
      </c>
      <c r="AJ165" s="1">
        <f>IF(Z165=0,0,IF(Z165&gt;AA165,1,0))</f>
        <v>0</v>
      </c>
      <c r="AK165" s="1">
        <f>IF(Z165=0,0,IF(Z165&gt;AA165,0,1))</f>
        <v>0</v>
      </c>
      <c r="AL165" s="1">
        <f>IF(AB165=0,0,IF(AB165&gt;AC165,1,0))</f>
        <v>0</v>
      </c>
      <c r="AM165" s="1">
        <f>IF(AB165=0,0,IF(AB165&gt;AC165,0,1))</f>
        <v>0</v>
      </c>
      <c r="AN165" s="17">
        <f t="shared" si="20"/>
        <v>0</v>
      </c>
      <c r="AO165" s="17">
        <f t="shared" si="20"/>
        <v>0</v>
      </c>
      <c r="AP165" s="16" t="str">
        <f>IF(AN165=AO165,"",(IF(AN165&gt;AO165,1+AP164,0+AP164)))</f>
        <v/>
      </c>
      <c r="AQ165" s="16" t="str">
        <f>IF(AN165=AO165,"",(IF(AN165&gt;AO165,0+AQ164,1+AQ164)))</f>
        <v/>
      </c>
      <c r="AS165" s="1">
        <f>(IF(AN165&gt;AO165,P165,R165))</f>
        <v>0</v>
      </c>
      <c r="AT165" s="1">
        <f>(IF(AN165&gt;AO165,Q165,S165))</f>
        <v>0</v>
      </c>
      <c r="AU165" s="1">
        <f>(IF(AN165&lt;AO165,P165,R165))</f>
        <v>0</v>
      </c>
      <c r="AV165" s="1">
        <f>(IF(AN165&lt;AO165,Q165,S165))</f>
        <v>0</v>
      </c>
    </row>
    <row r="166" spans="1:48" ht="16">
      <c r="A166" s="28" t="s">
        <v>5</v>
      </c>
      <c r="B166" s="9" t="str">
        <f>IF(P166="","",P166)</f>
        <v/>
      </c>
      <c r="C166" s="10" t="str">
        <f>IF(B166="","",VLOOKUP(B166,#REF!,8,FALSE))</f>
        <v/>
      </c>
      <c r="D166" s="11" t="s">
        <v>13</v>
      </c>
      <c r="E166" s="29" t="s">
        <v>8</v>
      </c>
      <c r="F166" s="9" t="str">
        <f>IF(R166="","",R166)</f>
        <v/>
      </c>
      <c r="G166" s="10" t="str">
        <f>IF(F166="","",VLOOKUP(F166,#REF!,8,FALSE))</f>
        <v/>
      </c>
      <c r="H166" s="13" t="str">
        <f>IF(T166="","",T166&amp;"-"&amp;U166)</f>
        <v/>
      </c>
      <c r="I166" s="13" t="str">
        <f>IF(U166="","",V166&amp;"-"&amp;W166)</f>
        <v/>
      </c>
      <c r="J166" s="12" t="str">
        <f>IF(V166="","",X166&amp;"-"&amp;Y166)</f>
        <v/>
      </c>
      <c r="K166" s="12" t="str">
        <f>IF(Z166="","",Z166&amp;"-"&amp;AA166)</f>
        <v/>
      </c>
      <c r="L166" s="12" t="str">
        <f>IF(AB166="","",AB166&amp;"-"&amp;AC166)</f>
        <v/>
      </c>
      <c r="M166" s="14" t="str">
        <f>IF(T166="","",AN166&amp;"-"&amp;AO166)</f>
        <v/>
      </c>
      <c r="N166" s="2" t="str">
        <f>IF(T166="","",AP166&amp;"-"&amp;AQ166)</f>
        <v/>
      </c>
      <c r="O166" s="7"/>
      <c r="P166" s="15"/>
      <c r="Q166" s="16"/>
      <c r="R166" s="16"/>
      <c r="S166" s="16"/>
      <c r="T166" s="17"/>
      <c r="U166" s="17"/>
      <c r="V166" s="16"/>
      <c r="W166" s="16"/>
      <c r="X166" s="17"/>
      <c r="Y166" s="17"/>
      <c r="Z166" s="16"/>
      <c r="AA166" s="16"/>
      <c r="AB166" s="17"/>
      <c r="AC166" s="18"/>
      <c r="AD166" s="1">
        <f>IF(T166=0,0,IF(T166&gt;U166,1,0))</f>
        <v>0</v>
      </c>
      <c r="AE166" s="1">
        <f>IF(T166=0,0,IF(T166&gt;U166,0,1))</f>
        <v>0</v>
      </c>
      <c r="AF166" s="1">
        <f>IF(V166=0,0,IF(V166&gt;W166,1,0))</f>
        <v>0</v>
      </c>
      <c r="AG166" s="1">
        <f>IF(V166=0,0,IF(V166&gt;W166,0,1))</f>
        <v>0</v>
      </c>
      <c r="AH166" s="1">
        <f>IF(X166=0,0,IF(X166&gt;Y166,1,0))</f>
        <v>0</v>
      </c>
      <c r="AI166" s="1">
        <f>IF(X166=0,0,IF(X166&gt;Y166,0,1))</f>
        <v>0</v>
      </c>
      <c r="AJ166" s="1">
        <f>IF(Z166=0,0,IF(Z166&gt;AA166,1,0))</f>
        <v>0</v>
      </c>
      <c r="AK166" s="1">
        <f>IF(Z166=0,0,IF(Z166&gt;AA166,0,1))</f>
        <v>0</v>
      </c>
      <c r="AL166" s="1">
        <f>IF(AB166=0,0,IF(AB166&gt;AC166,1,0))</f>
        <v>0</v>
      </c>
      <c r="AM166" s="1">
        <f>IF(AB166=0,0,IF(AB166&gt;AC166,0,1))</f>
        <v>0</v>
      </c>
      <c r="AN166" s="17">
        <f t="shared" si="20"/>
        <v>0</v>
      </c>
      <c r="AO166" s="17">
        <f t="shared" si="20"/>
        <v>0</v>
      </c>
      <c r="AP166" s="16" t="str">
        <f>IF(AN166=AO166,"",(IF(AN166&gt;AO166,1+AP165,0+AP165)))</f>
        <v/>
      </c>
      <c r="AQ166" s="16" t="str">
        <f>IF(AN166=AO166,"",(IF(AN166&gt;AO166,0+AQ165,1+AQ165)))</f>
        <v/>
      </c>
      <c r="AS166" s="1">
        <f>(IF(AN166&gt;AO166,P166,R166))</f>
        <v>0</v>
      </c>
      <c r="AU166" s="1">
        <f>(IF(AN166&lt;AO166,P166,R166))</f>
        <v>0</v>
      </c>
    </row>
    <row r="167" spans="1:48" ht="16">
      <c r="A167" s="31" t="s">
        <v>6</v>
      </c>
      <c r="B167" s="19" t="str">
        <f>IF(P167="","",P167)</f>
        <v/>
      </c>
      <c r="C167" s="20" t="str">
        <f>IF(B167="","",VLOOKUP(B167,#REF!,8,FALSE))</f>
        <v/>
      </c>
      <c r="D167" s="21" t="s">
        <v>13</v>
      </c>
      <c r="E167" s="32" t="s">
        <v>7</v>
      </c>
      <c r="F167" s="19" t="str">
        <f>IF(R167="","",R167)</f>
        <v/>
      </c>
      <c r="G167" s="20" t="str">
        <f>IF(F167="","",VLOOKUP(F167,#REF!,8,FALSE))</f>
        <v/>
      </c>
      <c r="H167" s="22" t="str">
        <f>IF(T167="","",T167&amp;"-"&amp;U167)</f>
        <v/>
      </c>
      <c r="I167" s="22" t="str">
        <f>IF(U167="","",V167&amp;"-"&amp;W167)</f>
        <v/>
      </c>
      <c r="J167" s="22" t="str">
        <f>IF(V167="","",X167&amp;"-"&amp;Y167)</f>
        <v/>
      </c>
      <c r="K167" s="22" t="str">
        <f>IF(Z167="","",Z167&amp;"-"&amp;AA167)</f>
        <v/>
      </c>
      <c r="L167" s="22" t="str">
        <f>IF(AB167="","",AB167&amp;"-"&amp;AC167)</f>
        <v/>
      </c>
      <c r="M167" s="23" t="str">
        <f>IF(T167="","",AN167&amp;"-"&amp;AO167)</f>
        <v/>
      </c>
      <c r="N167" s="3" t="str">
        <f>IF(T167="","",AP167&amp;"-"&amp;AQ167)</f>
        <v/>
      </c>
      <c r="O167" s="7"/>
      <c r="P167" s="24"/>
      <c r="Q167" s="25"/>
      <c r="R167" s="25"/>
      <c r="S167" s="25"/>
      <c r="T167" s="26"/>
      <c r="U167" s="26"/>
      <c r="V167" s="25"/>
      <c r="W167" s="25"/>
      <c r="X167" s="26"/>
      <c r="Y167" s="26"/>
      <c r="Z167" s="25"/>
      <c r="AA167" s="25"/>
      <c r="AB167" s="26"/>
      <c r="AC167" s="27"/>
      <c r="AD167" s="1">
        <f>IF(T167=0,0,IF(T167&gt;U167,1,0))</f>
        <v>0</v>
      </c>
      <c r="AE167" s="1">
        <f>IF(T167=0,0,IF(T167&gt;U167,0,1))</f>
        <v>0</v>
      </c>
      <c r="AF167" s="1">
        <f>IF(V167=0,0,IF(V167&gt;W167,1,0))</f>
        <v>0</v>
      </c>
      <c r="AG167" s="1">
        <f>IF(V167=0,0,IF(V167&gt;W167,0,1))</f>
        <v>0</v>
      </c>
      <c r="AH167" s="1">
        <f>IF(X167=0,0,IF(X167&gt;Y167,1,0))</f>
        <v>0</v>
      </c>
      <c r="AI167" s="1">
        <f>IF(X167=0,0,IF(X167&gt;Y167,0,1))</f>
        <v>0</v>
      </c>
      <c r="AJ167" s="1">
        <f>IF(Z167=0,0,IF(Z167&gt;AA167,1,0))</f>
        <v>0</v>
      </c>
      <c r="AK167" s="1">
        <f>IF(Z167=0,0,IF(Z167&gt;AA167,0,1))</f>
        <v>0</v>
      </c>
      <c r="AL167" s="1">
        <f>IF(AB167=0,0,IF(AB167&gt;AC167,1,0))</f>
        <v>0</v>
      </c>
      <c r="AM167" s="1">
        <f>IF(AB167=0,0,IF(AB167&gt;AC167,0,1))</f>
        <v>0</v>
      </c>
      <c r="AN167" s="17">
        <f t="shared" si="20"/>
        <v>0</v>
      </c>
      <c r="AO167" s="17">
        <f t="shared" si="20"/>
        <v>0</v>
      </c>
      <c r="AP167" s="16" t="str">
        <f>IF(AN167=AO167,"",(IF(AN167&gt;AO167,1+AP166,0+AP166)))</f>
        <v/>
      </c>
      <c r="AQ167" s="16" t="str">
        <f>IF(AN167=AO167,"",(IF(AN167&gt;AO167,0+AQ166,1+AQ166)))</f>
        <v/>
      </c>
      <c r="AS167" s="1">
        <f>(IF(AN167&gt;AO167,P167,R167))</f>
        <v>0</v>
      </c>
      <c r="AU167" s="1">
        <f>(IF(AN167&lt;AO167,P167,R167))</f>
        <v>0</v>
      </c>
    </row>
    <row r="169" spans="1:48" ht="16">
      <c r="A169" s="609" t="e">
        <f>VLOOKUP(B170,#REF!,9,FALSE)</f>
        <v>#REF!</v>
      </c>
      <c r="B169" s="610"/>
      <c r="C169" s="610"/>
      <c r="D169" s="4" t="str">
        <f>MAX(AP170:AP174)&amp;"-"&amp;MAX(AQ170:AQ174)</f>
        <v>0-0</v>
      </c>
      <c r="E169" s="610" t="e">
        <f>VLOOKUP(F170,#REF!,9,FALSE)</f>
        <v>#REF!</v>
      </c>
      <c r="F169" s="610"/>
      <c r="G169" s="610"/>
      <c r="H169" s="5" t="s">
        <v>1</v>
      </c>
      <c r="I169" s="5" t="s">
        <v>2</v>
      </c>
      <c r="J169" s="5" t="s">
        <v>4</v>
      </c>
      <c r="K169" s="5" t="s">
        <v>0</v>
      </c>
      <c r="L169" s="5" t="s">
        <v>3</v>
      </c>
      <c r="M169" s="5" t="s">
        <v>9</v>
      </c>
      <c r="N169" s="6" t="s">
        <v>10</v>
      </c>
      <c r="O169" s="7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:48" ht="16">
      <c r="A170" s="28" t="s">
        <v>5</v>
      </c>
      <c r="B170" s="9">
        <f>P170</f>
        <v>0</v>
      </c>
      <c r="C170" s="10" t="e">
        <f>IF(B170="","",VLOOKUP(B170,#REF!,8,FALSE))</f>
        <v>#REF!</v>
      </c>
      <c r="D170" s="11" t="s">
        <v>13</v>
      </c>
      <c r="E170" s="29" t="s">
        <v>7</v>
      </c>
      <c r="F170" s="9">
        <f>R170</f>
        <v>0</v>
      </c>
      <c r="G170" s="10" t="e">
        <f>IF(F170="","",VLOOKUP(F170,#REF!,8,FALSE))</f>
        <v>#REF!</v>
      </c>
      <c r="H170" s="13" t="str">
        <f>IF(T170="","",T170&amp;"-"&amp;U170)</f>
        <v/>
      </c>
      <c r="I170" s="13" t="str">
        <f>IF(U170="","",V170&amp;"-"&amp;W170)</f>
        <v/>
      </c>
      <c r="J170" s="13" t="str">
        <f>IF(V170="","",X170&amp;"-"&amp;Y170)</f>
        <v/>
      </c>
      <c r="K170" s="13" t="str">
        <f>IF(Z170="","",Z170&amp;"-"&amp;AA170)</f>
        <v/>
      </c>
      <c r="L170" s="13" t="str">
        <f>IF(AB170="","",AB170&amp;"-"&amp;AC170)</f>
        <v/>
      </c>
      <c r="M170" s="14" t="str">
        <f>IF(T170="","",AN170&amp;"-"&amp;AO170)</f>
        <v/>
      </c>
      <c r="N170" s="2" t="str">
        <f>IF(T170="","",AP170&amp;"-"&amp;AQ170)</f>
        <v/>
      </c>
      <c r="O170" s="7"/>
      <c r="P170" s="15"/>
      <c r="Q170" s="16"/>
      <c r="R170" s="16"/>
      <c r="S170" s="16"/>
      <c r="T170" s="17"/>
      <c r="U170" s="17"/>
      <c r="V170" s="16"/>
      <c r="W170" s="16"/>
      <c r="X170" s="17"/>
      <c r="Y170" s="17"/>
      <c r="Z170" s="16"/>
      <c r="AA170" s="16"/>
      <c r="AB170" s="17"/>
      <c r="AC170" s="18"/>
      <c r="AD170" s="1">
        <f>IF(T170=0,0,IF(T170&gt;U170,1,0))</f>
        <v>0</v>
      </c>
      <c r="AE170" s="1">
        <f>IF(T170=0,0,IF(T170&gt;U170,0,1))</f>
        <v>0</v>
      </c>
      <c r="AF170" s="1">
        <f>IF(V170=0,0,IF(V170&gt;W170,1,0))</f>
        <v>0</v>
      </c>
      <c r="AG170" s="1">
        <f>IF(V170=0,0,IF(V170&gt;W170,0,1))</f>
        <v>0</v>
      </c>
      <c r="AH170" s="1">
        <f>IF(X170=0,0,IF(X170&gt;Y170,1,0))</f>
        <v>0</v>
      </c>
      <c r="AI170" s="1">
        <f>IF(X170=0,0,IF(X170&gt;Y170,0,1))</f>
        <v>0</v>
      </c>
      <c r="AJ170" s="1">
        <f>IF(Z170=0,0,IF(Z170&gt;AA170,1,0))</f>
        <v>0</v>
      </c>
      <c r="AK170" s="1">
        <f>IF(Z170=0,0,IF(Z170&gt;AA170,0,1))</f>
        <v>0</v>
      </c>
      <c r="AL170" s="1">
        <f>IF(AB170=0,0,IF(AB170&gt;AC170,1,0))</f>
        <v>0</v>
      </c>
      <c r="AM170" s="1">
        <f>IF(AB170=0,0,IF(AB170&gt;AC170,0,1))</f>
        <v>0</v>
      </c>
      <c r="AN170" s="17">
        <f t="shared" ref="AN170:AO174" si="21">+AD170+AF170+AH170+AJ170+AL170</f>
        <v>0</v>
      </c>
      <c r="AO170" s="17">
        <f t="shared" si="21"/>
        <v>0</v>
      </c>
      <c r="AP170" s="16" t="str">
        <f>IF(AN170=AO170,"",(IF(AN170&gt;AO170,1,0)))</f>
        <v/>
      </c>
      <c r="AQ170" s="16" t="str">
        <f>IF(AN170=AO170,"",(IF(AN170&gt;AO170,0,1)))</f>
        <v/>
      </c>
      <c r="AS170" s="1">
        <f>(IF(AN170&gt;AO170,P170,R170))</f>
        <v>0</v>
      </c>
      <c r="AU170" s="1">
        <f>(IF(AN170&lt;AO170,P170,R170))</f>
        <v>0</v>
      </c>
    </row>
    <row r="171" spans="1:48" ht="16">
      <c r="A171" s="28" t="s">
        <v>6</v>
      </c>
      <c r="B171" s="9">
        <f>P171</f>
        <v>0</v>
      </c>
      <c r="C171" s="10" t="e">
        <f>IF(B171="","",VLOOKUP(B171,#REF!,8,FALSE))</f>
        <v>#REF!</v>
      </c>
      <c r="D171" s="11" t="s">
        <v>13</v>
      </c>
      <c r="E171" s="29" t="s">
        <v>8</v>
      </c>
      <c r="F171" s="9">
        <f>R171</f>
        <v>0</v>
      </c>
      <c r="G171" s="10" t="e">
        <f>IF(F171="","",VLOOKUP(F171,#REF!,8,FALSE))</f>
        <v>#REF!</v>
      </c>
      <c r="H171" s="13" t="str">
        <f>IF(T171="","",T171&amp;"-"&amp;U171)</f>
        <v/>
      </c>
      <c r="I171" s="13" t="str">
        <f>IF(U171="","",V171&amp;"-"&amp;W171)</f>
        <v/>
      </c>
      <c r="J171" s="13" t="str">
        <f>IF(V171="","",X171&amp;"-"&amp;Y171)</f>
        <v/>
      </c>
      <c r="K171" s="13" t="str">
        <f>IF(Z171="","",Z171&amp;"-"&amp;AA171)</f>
        <v/>
      </c>
      <c r="L171" s="13" t="str">
        <f>IF(AB171="","",AB171&amp;"-"&amp;AC171)</f>
        <v/>
      </c>
      <c r="M171" s="14" t="str">
        <f>IF(T171="","",AN171&amp;"-"&amp;AO171)</f>
        <v/>
      </c>
      <c r="N171" s="2" t="str">
        <f>IF(T171="","",AP171&amp;"-"&amp;AQ171)</f>
        <v/>
      </c>
      <c r="O171" s="7"/>
      <c r="P171" s="15"/>
      <c r="Q171" s="16"/>
      <c r="R171" s="16"/>
      <c r="S171" s="16"/>
      <c r="T171" s="17"/>
      <c r="U171" s="17"/>
      <c r="V171" s="16"/>
      <c r="W171" s="16"/>
      <c r="X171" s="17"/>
      <c r="Y171" s="17"/>
      <c r="Z171" s="16"/>
      <c r="AA171" s="16"/>
      <c r="AB171" s="17"/>
      <c r="AC171" s="18"/>
      <c r="AD171" s="1">
        <f>IF(T171=0,0,IF(T171&gt;U171,1,0))</f>
        <v>0</v>
      </c>
      <c r="AE171" s="1">
        <f>IF(T171=0,0,IF(T171&gt;U171,0,1))</f>
        <v>0</v>
      </c>
      <c r="AF171" s="1">
        <f>IF(V171=0,0,IF(V171&gt;W171,1,0))</f>
        <v>0</v>
      </c>
      <c r="AG171" s="1">
        <f>IF(V171=0,0,IF(V171&gt;W171,0,1))</f>
        <v>0</v>
      </c>
      <c r="AH171" s="1">
        <f>IF(X171=0,0,IF(X171&gt;Y171,1,0))</f>
        <v>0</v>
      </c>
      <c r="AI171" s="1">
        <f>IF(X171=0,0,IF(X171&gt;Y171,0,1))</f>
        <v>0</v>
      </c>
      <c r="AJ171" s="1">
        <f>IF(Z171=0,0,IF(Z171&gt;AA171,1,0))</f>
        <v>0</v>
      </c>
      <c r="AK171" s="1">
        <f>IF(Z171=0,0,IF(Z171&gt;AA171,0,1))</f>
        <v>0</v>
      </c>
      <c r="AL171" s="1">
        <f>IF(AB171=0,0,IF(AB171&gt;AC171,1,0))</f>
        <v>0</v>
      </c>
      <c r="AM171" s="1">
        <f>IF(AB171=0,0,IF(AB171&gt;AC171,0,1))</f>
        <v>0</v>
      </c>
      <c r="AN171" s="17">
        <f t="shared" si="21"/>
        <v>0</v>
      </c>
      <c r="AO171" s="17">
        <f t="shared" si="21"/>
        <v>0</v>
      </c>
      <c r="AP171" s="16" t="str">
        <f>IF(AN171=AO171,"",(IF(AN171&gt;AO171,1+AP170,0+AP170)))</f>
        <v/>
      </c>
      <c r="AQ171" s="16" t="str">
        <f>IF(AN171=AO171,"",(IF(AN171&gt;AO171,0+AQ170,1+AQ170)))</f>
        <v/>
      </c>
      <c r="AS171" s="1">
        <f>(IF(AN171&gt;AO171,P171,R171))</f>
        <v>0</v>
      </c>
      <c r="AU171" s="1">
        <f>(IF(AN171&lt;AO171,P171,R171))</f>
        <v>0</v>
      </c>
    </row>
    <row r="172" spans="1:48" ht="18" customHeight="1">
      <c r="A172" s="28" t="s">
        <v>14</v>
      </c>
      <c r="B172" s="33" t="str">
        <f>P172&amp;" "&amp;Q172</f>
        <v xml:space="preserve"> </v>
      </c>
      <c r="C172" s="30" t="e">
        <f>IF(B172="","",VLOOKUP(P172,#REF!,8,FALSE))&amp;" / "&amp;IF(B172="","",VLOOKUP(Q172,#REF!,8,FALSE))</f>
        <v>#REF!</v>
      </c>
      <c r="D172" s="11" t="s">
        <v>13</v>
      </c>
      <c r="E172" s="29" t="s">
        <v>15</v>
      </c>
      <c r="F172" s="33" t="str">
        <f>R172&amp;" "&amp;S172</f>
        <v xml:space="preserve"> </v>
      </c>
      <c r="G172" s="30" t="e">
        <f>IF(F172="","",VLOOKUP(R172,#REF!,8,FALSE))&amp;" / "&amp;IF(F172="","",VLOOKUP(S172,#REF!,8,FALSE))</f>
        <v>#REF!</v>
      </c>
      <c r="H172" s="13" t="str">
        <f>IF(T172="","",T172&amp;"-"&amp;U172)</f>
        <v/>
      </c>
      <c r="I172" s="13" t="str">
        <f>IF(U172="","",V172&amp;"-"&amp;W172)</f>
        <v/>
      </c>
      <c r="J172" s="13" t="str">
        <f>IF(V172="","",X172&amp;"-"&amp;Y172)</f>
        <v/>
      </c>
      <c r="K172" s="13" t="str">
        <f>IF(Z172="","",Z172&amp;"-"&amp;AA172)</f>
        <v/>
      </c>
      <c r="L172" s="13" t="str">
        <f>IF(AB172="","",AB172&amp;"-"&amp;AC172)</f>
        <v/>
      </c>
      <c r="M172" s="14" t="str">
        <f>IF(T172="","",AN172&amp;"-"&amp;AO172)</f>
        <v/>
      </c>
      <c r="N172" s="2" t="str">
        <f>IF(T172="","",AP172&amp;"-"&amp;AQ172)</f>
        <v/>
      </c>
      <c r="O172" s="7"/>
      <c r="P172" s="15"/>
      <c r="Q172" s="16"/>
      <c r="R172" s="16"/>
      <c r="S172" s="16"/>
      <c r="T172" s="17"/>
      <c r="U172" s="17"/>
      <c r="V172" s="16"/>
      <c r="W172" s="16"/>
      <c r="X172" s="17"/>
      <c r="Y172" s="17"/>
      <c r="Z172" s="16"/>
      <c r="AA172" s="16"/>
      <c r="AB172" s="17"/>
      <c r="AC172" s="18"/>
      <c r="AD172" s="1">
        <f>IF(T172=0,0,IF(T172&gt;U172,1,0))</f>
        <v>0</v>
      </c>
      <c r="AE172" s="1">
        <f>IF(T172=0,0,IF(T172&gt;U172,0,1))</f>
        <v>0</v>
      </c>
      <c r="AF172" s="1">
        <f>IF(V172=0,0,IF(V172&gt;W172,1,0))</f>
        <v>0</v>
      </c>
      <c r="AG172" s="1">
        <f>IF(V172=0,0,IF(V172&gt;W172,0,1))</f>
        <v>0</v>
      </c>
      <c r="AH172" s="1">
        <f>IF(X172=0,0,IF(X172&gt;Y172,1,0))</f>
        <v>0</v>
      </c>
      <c r="AI172" s="1">
        <f>IF(X172=0,0,IF(X172&gt;Y172,0,1))</f>
        <v>0</v>
      </c>
      <c r="AJ172" s="1">
        <f>IF(Z172=0,0,IF(Z172&gt;AA172,1,0))</f>
        <v>0</v>
      </c>
      <c r="AK172" s="1">
        <f>IF(Z172=0,0,IF(Z172&gt;AA172,0,1))</f>
        <v>0</v>
      </c>
      <c r="AL172" s="1">
        <f>IF(AB172=0,0,IF(AB172&gt;AC172,1,0))</f>
        <v>0</v>
      </c>
      <c r="AM172" s="1">
        <f>IF(AB172=0,0,IF(AB172&gt;AC172,0,1))</f>
        <v>0</v>
      </c>
      <c r="AN172" s="17">
        <f t="shared" si="21"/>
        <v>0</v>
      </c>
      <c r="AO172" s="17">
        <f t="shared" si="21"/>
        <v>0</v>
      </c>
      <c r="AP172" s="16" t="str">
        <f>IF(AN172=AO172,"",(IF(AN172&gt;AO172,1+AP171,0+AP171)))</f>
        <v/>
      </c>
      <c r="AQ172" s="16" t="str">
        <f>IF(AN172=AO172,"",(IF(AN172&gt;AO172,0+AQ171,1+AQ171)))</f>
        <v/>
      </c>
      <c r="AS172" s="1">
        <f>(IF(AN172&gt;AO172,P172,R172))</f>
        <v>0</v>
      </c>
      <c r="AT172" s="1">
        <f>(IF(AN172&gt;AO172,Q172,S172))</f>
        <v>0</v>
      </c>
      <c r="AU172" s="1">
        <f>(IF(AN172&lt;AO172,P172,R172))</f>
        <v>0</v>
      </c>
      <c r="AV172" s="1">
        <f>(IF(AN172&lt;AO172,Q172,S172))</f>
        <v>0</v>
      </c>
    </row>
    <row r="173" spans="1:48" ht="16">
      <c r="A173" s="28" t="s">
        <v>5</v>
      </c>
      <c r="B173" s="9" t="str">
        <f>IF(P173="","",P173)</f>
        <v/>
      </c>
      <c r="C173" s="10" t="str">
        <f>IF(B173="","",VLOOKUP(B173,#REF!,8,FALSE))</f>
        <v/>
      </c>
      <c r="D173" s="11" t="s">
        <v>13</v>
      </c>
      <c r="E173" s="29" t="s">
        <v>8</v>
      </c>
      <c r="F173" s="9" t="str">
        <f>IF(R173="","",R173)</f>
        <v/>
      </c>
      <c r="G173" s="10" t="str">
        <f>IF(F173="","",VLOOKUP(F173,#REF!,8,FALSE))</f>
        <v/>
      </c>
      <c r="H173" s="13" t="str">
        <f>IF(T173="","",T173&amp;"-"&amp;U173)</f>
        <v/>
      </c>
      <c r="I173" s="13" t="str">
        <f>IF(U173="","",V173&amp;"-"&amp;W173)</f>
        <v/>
      </c>
      <c r="J173" s="12" t="str">
        <f>IF(V173="","",X173&amp;"-"&amp;Y173)</f>
        <v/>
      </c>
      <c r="K173" s="12" t="str">
        <f>IF(Z173="","",Z173&amp;"-"&amp;AA173)</f>
        <v/>
      </c>
      <c r="L173" s="12" t="str">
        <f>IF(AB173="","",AB173&amp;"-"&amp;AC173)</f>
        <v/>
      </c>
      <c r="M173" s="14" t="str">
        <f>IF(T173="","",AN173&amp;"-"&amp;AO173)</f>
        <v/>
      </c>
      <c r="N173" s="2" t="str">
        <f>IF(T173="","",AP173&amp;"-"&amp;AQ173)</f>
        <v/>
      </c>
      <c r="O173" s="7"/>
      <c r="P173" s="15"/>
      <c r="Q173" s="16"/>
      <c r="R173" s="16"/>
      <c r="S173" s="16"/>
      <c r="T173" s="17"/>
      <c r="U173" s="17"/>
      <c r="V173" s="16"/>
      <c r="W173" s="16"/>
      <c r="X173" s="17"/>
      <c r="Y173" s="17"/>
      <c r="Z173" s="16"/>
      <c r="AA173" s="16"/>
      <c r="AB173" s="17"/>
      <c r="AC173" s="18"/>
      <c r="AD173" s="1">
        <f>IF(T173=0,0,IF(T173&gt;U173,1,0))</f>
        <v>0</v>
      </c>
      <c r="AE173" s="1">
        <f>IF(T173=0,0,IF(T173&gt;U173,0,1))</f>
        <v>0</v>
      </c>
      <c r="AF173" s="1">
        <f>IF(V173=0,0,IF(V173&gt;W173,1,0))</f>
        <v>0</v>
      </c>
      <c r="AG173" s="1">
        <f>IF(V173=0,0,IF(V173&gt;W173,0,1))</f>
        <v>0</v>
      </c>
      <c r="AH173" s="1">
        <f>IF(X173=0,0,IF(X173&gt;Y173,1,0))</f>
        <v>0</v>
      </c>
      <c r="AI173" s="1">
        <f>IF(X173=0,0,IF(X173&gt;Y173,0,1))</f>
        <v>0</v>
      </c>
      <c r="AJ173" s="1">
        <f>IF(Z173=0,0,IF(Z173&gt;AA173,1,0))</f>
        <v>0</v>
      </c>
      <c r="AK173" s="1">
        <f>IF(Z173=0,0,IF(Z173&gt;AA173,0,1))</f>
        <v>0</v>
      </c>
      <c r="AL173" s="1">
        <f>IF(AB173=0,0,IF(AB173&gt;AC173,1,0))</f>
        <v>0</v>
      </c>
      <c r="AM173" s="1">
        <f>IF(AB173=0,0,IF(AB173&gt;AC173,0,1))</f>
        <v>0</v>
      </c>
      <c r="AN173" s="17">
        <f t="shared" si="21"/>
        <v>0</v>
      </c>
      <c r="AO173" s="17">
        <f t="shared" si="21"/>
        <v>0</v>
      </c>
      <c r="AP173" s="16" t="str">
        <f>IF(AN173=AO173,"",(IF(AN173&gt;AO173,1+AP172,0+AP172)))</f>
        <v/>
      </c>
      <c r="AQ173" s="16" t="str">
        <f>IF(AN173=AO173,"",(IF(AN173&gt;AO173,0+AQ172,1+AQ172)))</f>
        <v/>
      </c>
      <c r="AS173" s="1">
        <f>(IF(AN173&gt;AO173,P173,R173))</f>
        <v>0</v>
      </c>
      <c r="AU173" s="1">
        <f>(IF(AN173&lt;AO173,P173,R173))</f>
        <v>0</v>
      </c>
    </row>
    <row r="174" spans="1:48" ht="16">
      <c r="A174" s="31" t="s">
        <v>6</v>
      </c>
      <c r="B174" s="19" t="str">
        <f>IF(P174="","",P174)</f>
        <v/>
      </c>
      <c r="C174" s="20" t="str">
        <f>IF(B174="","",VLOOKUP(B174,#REF!,8,FALSE))</f>
        <v/>
      </c>
      <c r="D174" s="21" t="s">
        <v>13</v>
      </c>
      <c r="E174" s="32" t="s">
        <v>7</v>
      </c>
      <c r="F174" s="19" t="str">
        <f>IF(R174="","",R174)</f>
        <v/>
      </c>
      <c r="G174" s="20" t="str">
        <f>IF(F174="","",VLOOKUP(F174,#REF!,8,FALSE))</f>
        <v/>
      </c>
      <c r="H174" s="22" t="str">
        <f>IF(T174="","",T174&amp;"-"&amp;U174)</f>
        <v/>
      </c>
      <c r="I174" s="22" t="str">
        <f>IF(U174="","",V174&amp;"-"&amp;W174)</f>
        <v/>
      </c>
      <c r="J174" s="22" t="str">
        <f>IF(V174="","",X174&amp;"-"&amp;Y174)</f>
        <v/>
      </c>
      <c r="K174" s="22" t="str">
        <f>IF(Z174="","",Z174&amp;"-"&amp;AA174)</f>
        <v/>
      </c>
      <c r="L174" s="22" t="str">
        <f>IF(AB174="","",AB174&amp;"-"&amp;AC174)</f>
        <v/>
      </c>
      <c r="M174" s="23" t="str">
        <f>IF(T174="","",AN174&amp;"-"&amp;AO174)</f>
        <v/>
      </c>
      <c r="N174" s="3" t="str">
        <f>IF(T174="","",AP174&amp;"-"&amp;AQ174)</f>
        <v/>
      </c>
      <c r="O174" s="7"/>
      <c r="P174" s="24"/>
      <c r="Q174" s="25"/>
      <c r="R174" s="25"/>
      <c r="S174" s="25"/>
      <c r="T174" s="26"/>
      <c r="U174" s="26"/>
      <c r="V174" s="25"/>
      <c r="W174" s="25"/>
      <c r="X174" s="26"/>
      <c r="Y174" s="26"/>
      <c r="Z174" s="25"/>
      <c r="AA174" s="25"/>
      <c r="AB174" s="26"/>
      <c r="AC174" s="27"/>
      <c r="AD174" s="1">
        <f>IF(T174=0,0,IF(T174&gt;U174,1,0))</f>
        <v>0</v>
      </c>
      <c r="AE174" s="1">
        <f>IF(T174=0,0,IF(T174&gt;U174,0,1))</f>
        <v>0</v>
      </c>
      <c r="AF174" s="1">
        <f>IF(V174=0,0,IF(V174&gt;W174,1,0))</f>
        <v>0</v>
      </c>
      <c r="AG174" s="1">
        <f>IF(V174=0,0,IF(V174&gt;W174,0,1))</f>
        <v>0</v>
      </c>
      <c r="AH174" s="1">
        <f>IF(X174=0,0,IF(X174&gt;Y174,1,0))</f>
        <v>0</v>
      </c>
      <c r="AI174" s="1">
        <f>IF(X174=0,0,IF(X174&gt;Y174,0,1))</f>
        <v>0</v>
      </c>
      <c r="AJ174" s="1">
        <f>IF(Z174=0,0,IF(Z174&gt;AA174,1,0))</f>
        <v>0</v>
      </c>
      <c r="AK174" s="1">
        <f>IF(Z174=0,0,IF(Z174&gt;AA174,0,1))</f>
        <v>0</v>
      </c>
      <c r="AL174" s="1">
        <f>IF(AB174=0,0,IF(AB174&gt;AC174,1,0))</f>
        <v>0</v>
      </c>
      <c r="AM174" s="1">
        <f>IF(AB174=0,0,IF(AB174&gt;AC174,0,1))</f>
        <v>0</v>
      </c>
      <c r="AN174" s="17">
        <f t="shared" si="21"/>
        <v>0</v>
      </c>
      <c r="AO174" s="17">
        <f t="shared" si="21"/>
        <v>0</v>
      </c>
      <c r="AP174" s="16" t="str">
        <f>IF(AN174=AO174,"",(IF(AN174&gt;AO174,1+AP173,0+AP173)))</f>
        <v/>
      </c>
      <c r="AQ174" s="16" t="str">
        <f>IF(AN174=AO174,"",(IF(AN174&gt;AO174,0+AQ173,1+AQ173)))</f>
        <v/>
      </c>
      <c r="AS174" s="1">
        <f>(IF(AN174&gt;AO174,P174,R174))</f>
        <v>0</v>
      </c>
      <c r="AU174" s="1">
        <f>(IF(AN174&lt;AO174,P174,R174))</f>
        <v>0</v>
      </c>
    </row>
    <row r="176" spans="1:48">
      <c r="A176" s="611" t="s">
        <v>25</v>
      </c>
      <c r="B176" s="611"/>
      <c r="C176" s="611"/>
      <c r="D176" s="611"/>
      <c r="E176" s="611"/>
      <c r="F176" s="611"/>
      <c r="G176" s="611"/>
      <c r="H176" s="611"/>
      <c r="I176" s="611"/>
      <c r="J176" s="611"/>
      <c r="K176" s="611"/>
      <c r="L176" s="611"/>
      <c r="M176" s="611"/>
      <c r="N176" s="611"/>
    </row>
    <row r="178" spans="1:48" ht="16">
      <c r="A178" s="609" t="e">
        <f>VLOOKUP(B179,#REF!,9,FALSE)</f>
        <v>#REF!</v>
      </c>
      <c r="B178" s="610"/>
      <c r="C178" s="610"/>
      <c r="D178" s="4" t="str">
        <f>MAX(AP179:AP183)&amp;"-"&amp;MAX(AQ179:AQ183)</f>
        <v>0-0</v>
      </c>
      <c r="E178" s="610" t="e">
        <f>VLOOKUP(F179,#REF!,9,FALSE)</f>
        <v>#REF!</v>
      </c>
      <c r="F178" s="610"/>
      <c r="G178" s="610"/>
      <c r="H178" s="5" t="s">
        <v>1</v>
      </c>
      <c r="I178" s="5" t="s">
        <v>2</v>
      </c>
      <c r="J178" s="5" t="s">
        <v>4</v>
      </c>
      <c r="K178" s="5" t="s">
        <v>0</v>
      </c>
      <c r="L178" s="5" t="s">
        <v>3</v>
      </c>
      <c r="M178" s="5" t="s">
        <v>9</v>
      </c>
      <c r="N178" s="6" t="s">
        <v>10</v>
      </c>
      <c r="O178" s="7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:48" ht="16">
      <c r="A179" s="28" t="s">
        <v>5</v>
      </c>
      <c r="B179" s="9">
        <f>P179</f>
        <v>0</v>
      </c>
      <c r="C179" s="10" t="e">
        <f>IF(B179="","",VLOOKUP(B179,#REF!,8,FALSE))</f>
        <v>#REF!</v>
      </c>
      <c r="D179" s="11" t="s">
        <v>13</v>
      </c>
      <c r="E179" s="29" t="s">
        <v>7</v>
      </c>
      <c r="F179" s="9">
        <f>R179</f>
        <v>0</v>
      </c>
      <c r="G179" s="10" t="e">
        <f>IF(F179="","",VLOOKUP(F179,#REF!,8,FALSE))</f>
        <v>#REF!</v>
      </c>
      <c r="H179" s="13" t="str">
        <f>IF(T179="","",T179&amp;"-"&amp;U179)</f>
        <v/>
      </c>
      <c r="I179" s="13" t="str">
        <f>IF(U179="","",V179&amp;"-"&amp;W179)</f>
        <v/>
      </c>
      <c r="J179" s="13" t="str">
        <f>IF(V179="","",X179&amp;"-"&amp;Y179)</f>
        <v/>
      </c>
      <c r="K179" s="13" t="str">
        <f>IF(Z179="","",Z179&amp;"-"&amp;AA179)</f>
        <v/>
      </c>
      <c r="L179" s="13" t="str">
        <f>IF(AB179="","",AB179&amp;"-"&amp;AC179)</f>
        <v/>
      </c>
      <c r="M179" s="14" t="str">
        <f>IF(T179="","",AN179&amp;"-"&amp;AO179)</f>
        <v/>
      </c>
      <c r="N179" s="2" t="str">
        <f>IF(T179="","",AP179&amp;"-"&amp;AQ179)</f>
        <v/>
      </c>
      <c r="O179" s="7"/>
      <c r="P179" s="15"/>
      <c r="Q179" s="16"/>
      <c r="R179" s="16"/>
      <c r="S179" s="16"/>
      <c r="T179" s="17"/>
      <c r="U179" s="17"/>
      <c r="V179" s="16"/>
      <c r="W179" s="16"/>
      <c r="X179" s="17"/>
      <c r="Y179" s="17"/>
      <c r="Z179" s="16"/>
      <c r="AA179" s="16"/>
      <c r="AB179" s="17"/>
      <c r="AC179" s="18"/>
      <c r="AD179" s="1">
        <f>IF(T179=0,0,IF(T179&gt;U179,1,0))</f>
        <v>0</v>
      </c>
      <c r="AE179" s="1">
        <f>IF(T179=0,0,IF(T179&gt;U179,0,1))</f>
        <v>0</v>
      </c>
      <c r="AF179" s="1">
        <f>IF(V179=0,0,IF(V179&gt;W179,1,0))</f>
        <v>0</v>
      </c>
      <c r="AG179" s="1">
        <f>IF(V179=0,0,IF(V179&gt;W179,0,1))</f>
        <v>0</v>
      </c>
      <c r="AH179" s="1">
        <f>IF(X179=0,0,IF(X179&gt;Y179,1,0))</f>
        <v>0</v>
      </c>
      <c r="AI179" s="1">
        <f>IF(X179=0,0,IF(X179&gt;Y179,0,1))</f>
        <v>0</v>
      </c>
      <c r="AJ179" s="1">
        <f>IF(Z179=0,0,IF(Z179&gt;AA179,1,0))</f>
        <v>0</v>
      </c>
      <c r="AK179" s="1">
        <f>IF(Z179=0,0,IF(Z179&gt;AA179,0,1))</f>
        <v>0</v>
      </c>
      <c r="AL179" s="1">
        <f>IF(AB179=0,0,IF(AB179&gt;AC179,1,0))</f>
        <v>0</v>
      </c>
      <c r="AM179" s="1">
        <f>IF(AB179=0,0,IF(AB179&gt;AC179,0,1))</f>
        <v>0</v>
      </c>
      <c r="AN179" s="17">
        <f t="shared" ref="AN179:AO183" si="22">+AD179+AF179+AH179+AJ179+AL179</f>
        <v>0</v>
      </c>
      <c r="AO179" s="17">
        <f t="shared" si="22"/>
        <v>0</v>
      </c>
      <c r="AP179" s="16" t="str">
        <f>IF(AN179=AO179,"",(IF(AN179&gt;AO179,1,0)))</f>
        <v/>
      </c>
      <c r="AQ179" s="16" t="str">
        <f>IF(AN179=AO179,"",(IF(AN179&gt;AO179,0,1)))</f>
        <v/>
      </c>
      <c r="AS179" s="1">
        <f>(IF(AN179&gt;AO179,P179,R179))</f>
        <v>0</v>
      </c>
      <c r="AU179" s="1">
        <f>(IF(AN179&lt;AO179,P179,R179))</f>
        <v>0</v>
      </c>
    </row>
    <row r="180" spans="1:48" ht="16">
      <c r="A180" s="28" t="s">
        <v>6</v>
      </c>
      <c r="B180" s="9">
        <f>P180</f>
        <v>0</v>
      </c>
      <c r="C180" s="10" t="e">
        <f>IF(B180="","",VLOOKUP(B180,#REF!,8,FALSE))</f>
        <v>#REF!</v>
      </c>
      <c r="D180" s="11" t="s">
        <v>13</v>
      </c>
      <c r="E180" s="29" t="s">
        <v>8</v>
      </c>
      <c r="F180" s="9">
        <f>R180</f>
        <v>0</v>
      </c>
      <c r="G180" s="10" t="e">
        <f>IF(F180="","",VLOOKUP(F180,#REF!,8,FALSE))</f>
        <v>#REF!</v>
      </c>
      <c r="H180" s="13" t="str">
        <f>IF(T180="","",T180&amp;"-"&amp;U180)</f>
        <v/>
      </c>
      <c r="I180" s="13" t="str">
        <f>IF(U180="","",V180&amp;"-"&amp;W180)</f>
        <v/>
      </c>
      <c r="J180" s="13" t="str">
        <f>IF(V180="","",X180&amp;"-"&amp;Y180)</f>
        <v/>
      </c>
      <c r="K180" s="13" t="str">
        <f>IF(Z180="","",Z180&amp;"-"&amp;AA180)</f>
        <v/>
      </c>
      <c r="L180" s="13" t="str">
        <f>IF(AB180="","",AB180&amp;"-"&amp;AC180)</f>
        <v/>
      </c>
      <c r="M180" s="14" t="str">
        <f>IF(T180="","",AN180&amp;"-"&amp;AO180)</f>
        <v/>
      </c>
      <c r="N180" s="2" t="str">
        <f>IF(T180="","",AP180&amp;"-"&amp;AQ180)</f>
        <v/>
      </c>
      <c r="O180" s="7"/>
      <c r="P180" s="15"/>
      <c r="Q180" s="16"/>
      <c r="R180" s="16"/>
      <c r="S180" s="16"/>
      <c r="T180" s="17"/>
      <c r="U180" s="17"/>
      <c r="V180" s="16"/>
      <c r="W180" s="16"/>
      <c r="X180" s="17"/>
      <c r="Y180" s="17"/>
      <c r="Z180" s="16"/>
      <c r="AA180" s="16"/>
      <c r="AB180" s="17"/>
      <c r="AC180" s="18"/>
      <c r="AD180" s="1">
        <f>IF(T180=0,0,IF(T180&gt;U180,1,0))</f>
        <v>0</v>
      </c>
      <c r="AE180" s="1">
        <f>IF(T180=0,0,IF(T180&gt;U180,0,1))</f>
        <v>0</v>
      </c>
      <c r="AF180" s="1">
        <f>IF(V180=0,0,IF(V180&gt;W180,1,0))</f>
        <v>0</v>
      </c>
      <c r="AG180" s="1">
        <f>IF(V180=0,0,IF(V180&gt;W180,0,1))</f>
        <v>0</v>
      </c>
      <c r="AH180" s="1">
        <f>IF(X180=0,0,IF(X180&gt;Y180,1,0))</f>
        <v>0</v>
      </c>
      <c r="AI180" s="1">
        <f>IF(X180=0,0,IF(X180&gt;Y180,0,1))</f>
        <v>0</v>
      </c>
      <c r="AJ180" s="1">
        <f>IF(Z180=0,0,IF(Z180&gt;AA180,1,0))</f>
        <v>0</v>
      </c>
      <c r="AK180" s="1">
        <f>IF(Z180=0,0,IF(Z180&gt;AA180,0,1))</f>
        <v>0</v>
      </c>
      <c r="AL180" s="1">
        <f>IF(AB180=0,0,IF(AB180&gt;AC180,1,0))</f>
        <v>0</v>
      </c>
      <c r="AM180" s="1">
        <f>IF(AB180=0,0,IF(AB180&gt;AC180,0,1))</f>
        <v>0</v>
      </c>
      <c r="AN180" s="17">
        <f t="shared" si="22"/>
        <v>0</v>
      </c>
      <c r="AO180" s="17">
        <f t="shared" si="22"/>
        <v>0</v>
      </c>
      <c r="AP180" s="16" t="str">
        <f>IF(AN180=AO180,"",(IF(AN180&gt;AO180,1+AP179,0+AP179)))</f>
        <v/>
      </c>
      <c r="AQ180" s="16" t="str">
        <f>IF(AN180=AO180,"",(IF(AN180&gt;AO180,0+AQ179,1+AQ179)))</f>
        <v/>
      </c>
      <c r="AS180" s="1">
        <f>(IF(AN180&gt;AO180,P180,R180))</f>
        <v>0</v>
      </c>
      <c r="AU180" s="1">
        <f>(IF(AN180&lt;AO180,P180,R180))</f>
        <v>0</v>
      </c>
    </row>
    <row r="181" spans="1:48" ht="18" customHeight="1">
      <c r="A181" s="28" t="s">
        <v>14</v>
      </c>
      <c r="B181" s="33" t="str">
        <f>P181&amp;" "&amp;Q181</f>
        <v xml:space="preserve"> </v>
      </c>
      <c r="C181" s="30" t="e">
        <f>IF(B181="","",VLOOKUP(P181,#REF!,8,FALSE))&amp;" / "&amp;IF(B181="","",VLOOKUP(Q181,#REF!,8,FALSE))</f>
        <v>#REF!</v>
      </c>
      <c r="D181" s="11" t="s">
        <v>13</v>
      </c>
      <c r="E181" s="29" t="s">
        <v>15</v>
      </c>
      <c r="F181" s="33" t="str">
        <f>R181&amp;" "&amp;S181</f>
        <v xml:space="preserve"> </v>
      </c>
      <c r="G181" s="30" t="e">
        <f>IF(F181="","",VLOOKUP(R181,#REF!,8,FALSE))&amp;" / "&amp;IF(F181="","",VLOOKUP(S181,#REF!,8,FALSE))</f>
        <v>#REF!</v>
      </c>
      <c r="H181" s="13" t="str">
        <f>IF(T181="","",T181&amp;"-"&amp;U181)</f>
        <v/>
      </c>
      <c r="I181" s="13" t="str">
        <f>IF(U181="","",V181&amp;"-"&amp;W181)</f>
        <v/>
      </c>
      <c r="J181" s="13" t="str">
        <f>IF(V181="","",X181&amp;"-"&amp;Y181)</f>
        <v/>
      </c>
      <c r="K181" s="13" t="str">
        <f>IF(Z181="","",Z181&amp;"-"&amp;AA181)</f>
        <v/>
      </c>
      <c r="L181" s="13" t="str">
        <f>IF(AB181="","",AB181&amp;"-"&amp;AC181)</f>
        <v/>
      </c>
      <c r="M181" s="14" t="str">
        <f>IF(T181="","",AN181&amp;"-"&amp;AO181)</f>
        <v/>
      </c>
      <c r="N181" s="2" t="str">
        <f>IF(T181="","",AP181&amp;"-"&amp;AQ181)</f>
        <v/>
      </c>
      <c r="O181" s="7"/>
      <c r="P181" s="15"/>
      <c r="Q181" s="16"/>
      <c r="R181" s="16"/>
      <c r="S181" s="16"/>
      <c r="T181" s="17"/>
      <c r="U181" s="17"/>
      <c r="V181" s="16"/>
      <c r="W181" s="16"/>
      <c r="X181" s="17"/>
      <c r="Y181" s="17"/>
      <c r="Z181" s="16"/>
      <c r="AA181" s="16"/>
      <c r="AB181" s="17"/>
      <c r="AC181" s="18"/>
      <c r="AD181" s="1">
        <f>IF(T181=0,0,IF(T181&gt;U181,1,0))</f>
        <v>0</v>
      </c>
      <c r="AE181" s="1">
        <f>IF(T181=0,0,IF(T181&gt;U181,0,1))</f>
        <v>0</v>
      </c>
      <c r="AF181" s="1">
        <f>IF(V181=0,0,IF(V181&gt;W181,1,0))</f>
        <v>0</v>
      </c>
      <c r="AG181" s="1">
        <f>IF(V181=0,0,IF(V181&gt;W181,0,1))</f>
        <v>0</v>
      </c>
      <c r="AH181" s="1">
        <f>IF(X181=0,0,IF(X181&gt;Y181,1,0))</f>
        <v>0</v>
      </c>
      <c r="AI181" s="1">
        <f>IF(X181=0,0,IF(X181&gt;Y181,0,1))</f>
        <v>0</v>
      </c>
      <c r="AJ181" s="1">
        <f>IF(Z181=0,0,IF(Z181&gt;AA181,1,0))</f>
        <v>0</v>
      </c>
      <c r="AK181" s="1">
        <f>IF(Z181=0,0,IF(Z181&gt;AA181,0,1))</f>
        <v>0</v>
      </c>
      <c r="AL181" s="1">
        <f>IF(AB181=0,0,IF(AB181&gt;AC181,1,0))</f>
        <v>0</v>
      </c>
      <c r="AM181" s="1">
        <f>IF(AB181=0,0,IF(AB181&gt;AC181,0,1))</f>
        <v>0</v>
      </c>
      <c r="AN181" s="17">
        <f t="shared" si="22"/>
        <v>0</v>
      </c>
      <c r="AO181" s="17">
        <f t="shared" si="22"/>
        <v>0</v>
      </c>
      <c r="AP181" s="16" t="str">
        <f>IF(AN181=AO181,"",(IF(AN181&gt;AO181,1+AP180,0+AP180)))</f>
        <v/>
      </c>
      <c r="AQ181" s="16" t="str">
        <f>IF(AN181=AO181,"",(IF(AN181&gt;AO181,0+AQ180,1+AQ180)))</f>
        <v/>
      </c>
      <c r="AS181" s="1">
        <f>(IF(AN181&gt;AO181,P181,R181))</f>
        <v>0</v>
      </c>
      <c r="AT181" s="1">
        <f>(IF(AN181&gt;AO181,Q181,S181))</f>
        <v>0</v>
      </c>
      <c r="AU181" s="1">
        <f>(IF(AN181&lt;AO181,P181,R181))</f>
        <v>0</v>
      </c>
      <c r="AV181" s="1">
        <f>(IF(AN181&lt;AO181,Q181,S181))</f>
        <v>0</v>
      </c>
    </row>
    <row r="182" spans="1:48" ht="16">
      <c r="A182" s="28" t="s">
        <v>5</v>
      </c>
      <c r="B182" s="9" t="str">
        <f>IF(P182="","",P182)</f>
        <v/>
      </c>
      <c r="C182" s="10" t="str">
        <f>IF(B182="","",VLOOKUP(B182,#REF!,8,FALSE))</f>
        <v/>
      </c>
      <c r="D182" s="11" t="s">
        <v>13</v>
      </c>
      <c r="E182" s="29" t="s">
        <v>8</v>
      </c>
      <c r="F182" s="9" t="str">
        <f>IF(R182="","",R182)</f>
        <v/>
      </c>
      <c r="G182" s="10" t="str">
        <f>IF(F182="","",VLOOKUP(F182,#REF!,8,FALSE))</f>
        <v/>
      </c>
      <c r="H182" s="13" t="str">
        <f>IF(T182="","",T182&amp;"-"&amp;U182)</f>
        <v/>
      </c>
      <c r="I182" s="13" t="str">
        <f>IF(U182="","",V182&amp;"-"&amp;W182)</f>
        <v/>
      </c>
      <c r="J182" s="12" t="str">
        <f>IF(V182="","",X182&amp;"-"&amp;Y182)</f>
        <v/>
      </c>
      <c r="K182" s="12" t="str">
        <f>IF(Z182="","",Z182&amp;"-"&amp;AA182)</f>
        <v/>
      </c>
      <c r="L182" s="12" t="str">
        <f>IF(AB182="","",AB182&amp;"-"&amp;AC182)</f>
        <v/>
      </c>
      <c r="M182" s="14" t="str">
        <f>IF(T182="","",AN182&amp;"-"&amp;AO182)</f>
        <v/>
      </c>
      <c r="N182" s="2" t="str">
        <f>IF(T182="","",AP182&amp;"-"&amp;AQ182)</f>
        <v/>
      </c>
      <c r="O182" s="7"/>
      <c r="P182" s="15"/>
      <c r="Q182" s="16"/>
      <c r="R182" s="16"/>
      <c r="S182" s="16"/>
      <c r="T182" s="17"/>
      <c r="U182" s="17"/>
      <c r="V182" s="16"/>
      <c r="W182" s="16"/>
      <c r="X182" s="17"/>
      <c r="Y182" s="17"/>
      <c r="Z182" s="16"/>
      <c r="AA182" s="16"/>
      <c r="AB182" s="17"/>
      <c r="AC182" s="18"/>
      <c r="AD182" s="1">
        <f>IF(T182=0,0,IF(T182&gt;U182,1,0))</f>
        <v>0</v>
      </c>
      <c r="AE182" s="1">
        <f>IF(T182=0,0,IF(T182&gt;U182,0,1))</f>
        <v>0</v>
      </c>
      <c r="AF182" s="1">
        <f>IF(V182=0,0,IF(V182&gt;W182,1,0))</f>
        <v>0</v>
      </c>
      <c r="AG182" s="1">
        <f>IF(V182=0,0,IF(V182&gt;W182,0,1))</f>
        <v>0</v>
      </c>
      <c r="AH182" s="1">
        <f>IF(X182=0,0,IF(X182&gt;Y182,1,0))</f>
        <v>0</v>
      </c>
      <c r="AI182" s="1">
        <f>IF(X182=0,0,IF(X182&gt;Y182,0,1))</f>
        <v>0</v>
      </c>
      <c r="AJ182" s="1">
        <f>IF(Z182=0,0,IF(Z182&gt;AA182,1,0))</f>
        <v>0</v>
      </c>
      <c r="AK182" s="1">
        <f>IF(Z182=0,0,IF(Z182&gt;AA182,0,1))</f>
        <v>0</v>
      </c>
      <c r="AL182" s="1">
        <f>IF(AB182=0,0,IF(AB182&gt;AC182,1,0))</f>
        <v>0</v>
      </c>
      <c r="AM182" s="1">
        <f>IF(AB182=0,0,IF(AB182&gt;AC182,0,1))</f>
        <v>0</v>
      </c>
      <c r="AN182" s="17">
        <f t="shared" si="22"/>
        <v>0</v>
      </c>
      <c r="AO182" s="17">
        <f t="shared" si="22"/>
        <v>0</v>
      </c>
      <c r="AP182" s="16" t="str">
        <f>IF(AN182=AO182,"",(IF(AN182&gt;AO182,1+AP181,0+AP181)))</f>
        <v/>
      </c>
      <c r="AQ182" s="16" t="str">
        <f>IF(AN182=AO182,"",(IF(AN182&gt;AO182,0+AQ181,1+AQ181)))</f>
        <v/>
      </c>
      <c r="AS182" s="1">
        <f>(IF(AN182&gt;AO182,P182,R182))</f>
        <v>0</v>
      </c>
      <c r="AU182" s="1">
        <f>(IF(AN182&lt;AO182,P182,R182))</f>
        <v>0</v>
      </c>
    </row>
    <row r="183" spans="1:48" ht="16">
      <c r="A183" s="31" t="s">
        <v>6</v>
      </c>
      <c r="B183" s="19" t="str">
        <f>IF(P183="","",P183)</f>
        <v/>
      </c>
      <c r="C183" s="20" t="str">
        <f>IF(B183="","",VLOOKUP(B183,#REF!,8,FALSE))</f>
        <v/>
      </c>
      <c r="D183" s="21" t="s">
        <v>13</v>
      </c>
      <c r="E183" s="32" t="s">
        <v>7</v>
      </c>
      <c r="F183" s="19" t="str">
        <f>IF(R183="","",R183)</f>
        <v/>
      </c>
      <c r="G183" s="20" t="str">
        <f>IF(F183="","",VLOOKUP(F183,#REF!,8,FALSE))</f>
        <v/>
      </c>
      <c r="H183" s="22" t="str">
        <f>IF(T183="","",T183&amp;"-"&amp;U183)</f>
        <v/>
      </c>
      <c r="I183" s="22" t="str">
        <f>IF(U183="","",V183&amp;"-"&amp;W183)</f>
        <v/>
      </c>
      <c r="J183" s="22" t="str">
        <f>IF(V183="","",X183&amp;"-"&amp;Y183)</f>
        <v/>
      </c>
      <c r="K183" s="22" t="str">
        <f>IF(Z183="","",Z183&amp;"-"&amp;AA183)</f>
        <v/>
      </c>
      <c r="L183" s="22" t="str">
        <f>IF(AB183="","",AB183&amp;"-"&amp;AC183)</f>
        <v/>
      </c>
      <c r="M183" s="23" t="str">
        <f>IF(T183="","",AN183&amp;"-"&amp;AO183)</f>
        <v/>
      </c>
      <c r="N183" s="3" t="str">
        <f>IF(T183="","",AP183&amp;"-"&amp;AQ183)</f>
        <v/>
      </c>
      <c r="O183" s="7"/>
      <c r="P183" s="24"/>
      <c r="Q183" s="25"/>
      <c r="R183" s="25"/>
      <c r="S183" s="25"/>
      <c r="T183" s="26"/>
      <c r="U183" s="26"/>
      <c r="V183" s="25"/>
      <c r="W183" s="25"/>
      <c r="X183" s="26"/>
      <c r="Y183" s="26"/>
      <c r="Z183" s="25"/>
      <c r="AA183" s="25"/>
      <c r="AB183" s="26"/>
      <c r="AC183" s="27"/>
      <c r="AD183" s="1">
        <f>IF(T183=0,0,IF(T183&gt;U183,1,0))</f>
        <v>0</v>
      </c>
      <c r="AE183" s="1">
        <f>IF(T183=0,0,IF(T183&gt;U183,0,1))</f>
        <v>0</v>
      </c>
      <c r="AF183" s="1">
        <f>IF(V183=0,0,IF(V183&gt;W183,1,0))</f>
        <v>0</v>
      </c>
      <c r="AG183" s="1">
        <f>IF(V183=0,0,IF(V183&gt;W183,0,1))</f>
        <v>0</v>
      </c>
      <c r="AH183" s="1">
        <f>IF(X183=0,0,IF(X183&gt;Y183,1,0))</f>
        <v>0</v>
      </c>
      <c r="AI183" s="1">
        <f>IF(X183=0,0,IF(X183&gt;Y183,0,1))</f>
        <v>0</v>
      </c>
      <c r="AJ183" s="1">
        <f>IF(Z183=0,0,IF(Z183&gt;AA183,1,0))</f>
        <v>0</v>
      </c>
      <c r="AK183" s="1">
        <f>IF(Z183=0,0,IF(Z183&gt;AA183,0,1))</f>
        <v>0</v>
      </c>
      <c r="AL183" s="1">
        <f>IF(AB183=0,0,IF(AB183&gt;AC183,1,0))</f>
        <v>0</v>
      </c>
      <c r="AM183" s="1">
        <f>IF(AB183=0,0,IF(AB183&gt;AC183,0,1))</f>
        <v>0</v>
      </c>
      <c r="AN183" s="17">
        <f t="shared" si="22"/>
        <v>0</v>
      </c>
      <c r="AO183" s="17">
        <f t="shared" si="22"/>
        <v>0</v>
      </c>
      <c r="AP183" s="16" t="str">
        <f>IF(AN183=AO183,"",(IF(AN183&gt;AO183,1+AP182,0+AP182)))</f>
        <v/>
      </c>
      <c r="AQ183" s="16" t="str">
        <f>IF(AN183=AO183,"",(IF(AN183&gt;AO183,0+AQ182,1+AQ182)))</f>
        <v/>
      </c>
      <c r="AS183" s="1">
        <f>(IF(AN183&gt;AO183,P183,R183))</f>
        <v>0</v>
      </c>
      <c r="AU183" s="1">
        <f>(IF(AN183&lt;AO183,P183,R183))</f>
        <v>0</v>
      </c>
    </row>
    <row r="185" spans="1:48" ht="16">
      <c r="A185" s="609" t="e">
        <f>VLOOKUP(B186,#REF!,9,FALSE)</f>
        <v>#REF!</v>
      </c>
      <c r="B185" s="610"/>
      <c r="C185" s="610"/>
      <c r="D185" s="4" t="str">
        <f>MAX(AP186:AP190)&amp;"-"&amp;MAX(AQ186:AQ190)</f>
        <v>0-0</v>
      </c>
      <c r="E185" s="610" t="e">
        <f>VLOOKUP(F186,#REF!,9,FALSE)</f>
        <v>#REF!</v>
      </c>
      <c r="F185" s="610"/>
      <c r="G185" s="610"/>
      <c r="H185" s="5" t="s">
        <v>1</v>
      </c>
      <c r="I185" s="5" t="s">
        <v>2</v>
      </c>
      <c r="J185" s="5" t="s">
        <v>4</v>
      </c>
      <c r="K185" s="5" t="s">
        <v>0</v>
      </c>
      <c r="L185" s="5" t="s">
        <v>3</v>
      </c>
      <c r="M185" s="5" t="s">
        <v>9</v>
      </c>
      <c r="N185" s="6" t="s">
        <v>10</v>
      </c>
      <c r="O185" s="7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:48" ht="16">
      <c r="A186" s="28" t="s">
        <v>5</v>
      </c>
      <c r="B186" s="9">
        <f>P186</f>
        <v>0</v>
      </c>
      <c r="C186" s="10" t="e">
        <f>IF(B186="","",VLOOKUP(B186,#REF!,8,FALSE))</f>
        <v>#REF!</v>
      </c>
      <c r="D186" s="11" t="s">
        <v>13</v>
      </c>
      <c r="E186" s="29" t="s">
        <v>7</v>
      </c>
      <c r="F186" s="9">
        <f>R186</f>
        <v>0</v>
      </c>
      <c r="G186" s="10" t="e">
        <f>IF(F186="","",VLOOKUP(F186,#REF!,8,FALSE))</f>
        <v>#REF!</v>
      </c>
      <c r="H186" s="13" t="str">
        <f>IF(T186="","",T186&amp;"-"&amp;U186)</f>
        <v/>
      </c>
      <c r="I186" s="13" t="str">
        <f>IF(U186="","",V186&amp;"-"&amp;W186)</f>
        <v/>
      </c>
      <c r="J186" s="13" t="str">
        <f>IF(V186="","",X186&amp;"-"&amp;Y186)</f>
        <v/>
      </c>
      <c r="K186" s="13" t="str">
        <f>IF(Z186="","",Z186&amp;"-"&amp;AA186)</f>
        <v/>
      </c>
      <c r="L186" s="13" t="str">
        <f>IF(AB186="","",AB186&amp;"-"&amp;AC186)</f>
        <v/>
      </c>
      <c r="M186" s="14" t="str">
        <f>IF(T186="","",AN186&amp;"-"&amp;AO186)</f>
        <v/>
      </c>
      <c r="N186" s="2" t="str">
        <f>IF(T186="","",AP186&amp;"-"&amp;AQ186)</f>
        <v/>
      </c>
      <c r="O186" s="7"/>
      <c r="P186" s="15"/>
      <c r="Q186" s="16"/>
      <c r="R186" s="16"/>
      <c r="S186" s="16"/>
      <c r="T186" s="17"/>
      <c r="U186" s="17"/>
      <c r="V186" s="16"/>
      <c r="W186" s="16"/>
      <c r="X186" s="17"/>
      <c r="Y186" s="17"/>
      <c r="Z186" s="16"/>
      <c r="AA186" s="16"/>
      <c r="AB186" s="17"/>
      <c r="AC186" s="18"/>
      <c r="AD186" s="1">
        <f>IF(T186=0,0,IF(T186&gt;U186,1,0))</f>
        <v>0</v>
      </c>
      <c r="AE186" s="1">
        <f>IF(T186=0,0,IF(T186&gt;U186,0,1))</f>
        <v>0</v>
      </c>
      <c r="AF186" s="1">
        <f>IF(V186=0,0,IF(V186&gt;W186,1,0))</f>
        <v>0</v>
      </c>
      <c r="AG186" s="1">
        <f>IF(V186=0,0,IF(V186&gt;W186,0,1))</f>
        <v>0</v>
      </c>
      <c r="AH186" s="1">
        <f>IF(X186=0,0,IF(X186&gt;Y186,1,0))</f>
        <v>0</v>
      </c>
      <c r="AI186" s="1">
        <f>IF(X186=0,0,IF(X186&gt;Y186,0,1))</f>
        <v>0</v>
      </c>
      <c r="AJ186" s="1">
        <f>IF(Z186=0,0,IF(Z186&gt;AA186,1,0))</f>
        <v>0</v>
      </c>
      <c r="AK186" s="1">
        <f>IF(Z186=0,0,IF(Z186&gt;AA186,0,1))</f>
        <v>0</v>
      </c>
      <c r="AL186" s="1">
        <f>IF(AB186=0,0,IF(AB186&gt;AC186,1,0))</f>
        <v>0</v>
      </c>
      <c r="AM186" s="1">
        <f>IF(AB186=0,0,IF(AB186&gt;AC186,0,1))</f>
        <v>0</v>
      </c>
      <c r="AN186" s="17">
        <f t="shared" ref="AN186:AO190" si="23">+AD186+AF186+AH186+AJ186+AL186</f>
        <v>0</v>
      </c>
      <c r="AO186" s="17">
        <f t="shared" si="23"/>
        <v>0</v>
      </c>
      <c r="AP186" s="16" t="str">
        <f>IF(AN186=AO186,"",(IF(AN186&gt;AO186,1,0)))</f>
        <v/>
      </c>
      <c r="AQ186" s="16" t="str">
        <f>IF(AN186=AO186,"",(IF(AN186&gt;AO186,0,1)))</f>
        <v/>
      </c>
      <c r="AS186" s="1">
        <f>(IF(AN186&gt;AO186,P186,R186))</f>
        <v>0</v>
      </c>
      <c r="AU186" s="1">
        <f>(IF(AN186&lt;AO186,P186,R186))</f>
        <v>0</v>
      </c>
    </row>
    <row r="187" spans="1:48" ht="16">
      <c r="A187" s="28" t="s">
        <v>6</v>
      </c>
      <c r="B187" s="9">
        <f>P187</f>
        <v>0</v>
      </c>
      <c r="C187" s="10" t="e">
        <f>IF(B187="","",VLOOKUP(B187,#REF!,8,FALSE))</f>
        <v>#REF!</v>
      </c>
      <c r="D187" s="11" t="s">
        <v>13</v>
      </c>
      <c r="E187" s="29" t="s">
        <v>8</v>
      </c>
      <c r="F187" s="9">
        <f>R187</f>
        <v>0</v>
      </c>
      <c r="G187" s="10" t="e">
        <f>IF(F187="","",VLOOKUP(F187,#REF!,8,FALSE))</f>
        <v>#REF!</v>
      </c>
      <c r="H187" s="13" t="str">
        <f>IF(T187="","",T187&amp;"-"&amp;U187)</f>
        <v/>
      </c>
      <c r="I187" s="13" t="str">
        <f>IF(U187="","",V187&amp;"-"&amp;W187)</f>
        <v/>
      </c>
      <c r="J187" s="13" t="str">
        <f>IF(V187="","",X187&amp;"-"&amp;Y187)</f>
        <v/>
      </c>
      <c r="K187" s="13" t="str">
        <f>IF(Z187="","",Z187&amp;"-"&amp;AA187)</f>
        <v/>
      </c>
      <c r="L187" s="13" t="str">
        <f>IF(AB187="","",AB187&amp;"-"&amp;AC187)</f>
        <v/>
      </c>
      <c r="M187" s="14" t="str">
        <f>IF(T187="","",AN187&amp;"-"&amp;AO187)</f>
        <v/>
      </c>
      <c r="N187" s="2" t="str">
        <f>IF(T187="","",AP187&amp;"-"&amp;AQ187)</f>
        <v/>
      </c>
      <c r="O187" s="7"/>
      <c r="P187" s="15"/>
      <c r="Q187" s="16"/>
      <c r="R187" s="16"/>
      <c r="S187" s="16"/>
      <c r="T187" s="17"/>
      <c r="U187" s="17"/>
      <c r="V187" s="16"/>
      <c r="W187" s="16"/>
      <c r="X187" s="17"/>
      <c r="Y187" s="17"/>
      <c r="Z187" s="16"/>
      <c r="AA187" s="16"/>
      <c r="AB187" s="17"/>
      <c r="AC187" s="18"/>
      <c r="AD187" s="1">
        <f>IF(T187=0,0,IF(T187&gt;U187,1,0))</f>
        <v>0</v>
      </c>
      <c r="AE187" s="1">
        <f>IF(T187=0,0,IF(T187&gt;U187,0,1))</f>
        <v>0</v>
      </c>
      <c r="AF187" s="1">
        <f>IF(V187=0,0,IF(V187&gt;W187,1,0))</f>
        <v>0</v>
      </c>
      <c r="AG187" s="1">
        <f>IF(V187=0,0,IF(V187&gt;W187,0,1))</f>
        <v>0</v>
      </c>
      <c r="AH187" s="1">
        <f>IF(X187=0,0,IF(X187&gt;Y187,1,0))</f>
        <v>0</v>
      </c>
      <c r="AI187" s="1">
        <f>IF(X187=0,0,IF(X187&gt;Y187,0,1))</f>
        <v>0</v>
      </c>
      <c r="AJ187" s="1">
        <f>IF(Z187=0,0,IF(Z187&gt;AA187,1,0))</f>
        <v>0</v>
      </c>
      <c r="AK187" s="1">
        <f>IF(Z187=0,0,IF(Z187&gt;AA187,0,1))</f>
        <v>0</v>
      </c>
      <c r="AL187" s="1">
        <f>IF(AB187=0,0,IF(AB187&gt;AC187,1,0))</f>
        <v>0</v>
      </c>
      <c r="AM187" s="1">
        <f>IF(AB187=0,0,IF(AB187&gt;AC187,0,1))</f>
        <v>0</v>
      </c>
      <c r="AN187" s="17">
        <f t="shared" si="23"/>
        <v>0</v>
      </c>
      <c r="AO187" s="17">
        <f t="shared" si="23"/>
        <v>0</v>
      </c>
      <c r="AP187" s="16" t="str">
        <f>IF(AN187=AO187,"",(IF(AN187&gt;AO187,1+AP186,0+AP186)))</f>
        <v/>
      </c>
      <c r="AQ187" s="16" t="str">
        <f>IF(AN187=AO187,"",(IF(AN187&gt;AO187,0+AQ186,1+AQ186)))</f>
        <v/>
      </c>
      <c r="AS187" s="1">
        <f>(IF(AN187&gt;AO187,P187,R187))</f>
        <v>0</v>
      </c>
      <c r="AU187" s="1">
        <f>(IF(AN187&lt;AO187,P187,R187))</f>
        <v>0</v>
      </c>
    </row>
    <row r="188" spans="1:48" ht="18" customHeight="1">
      <c r="A188" s="28" t="s">
        <v>14</v>
      </c>
      <c r="B188" s="33" t="str">
        <f>P188&amp;" "&amp;Q188</f>
        <v xml:space="preserve"> </v>
      </c>
      <c r="C188" s="30" t="e">
        <f>IF(B188="","",VLOOKUP(P188,#REF!,8,FALSE))&amp;" / "&amp;IF(B188="","",VLOOKUP(Q188,#REF!,8,FALSE))</f>
        <v>#REF!</v>
      </c>
      <c r="D188" s="11" t="s">
        <v>13</v>
      </c>
      <c r="E188" s="29" t="s">
        <v>15</v>
      </c>
      <c r="F188" s="33" t="str">
        <f>R188&amp;" "&amp;S188</f>
        <v xml:space="preserve"> </v>
      </c>
      <c r="G188" s="30" t="e">
        <f>IF(F188="","",VLOOKUP(R188,#REF!,8,FALSE))&amp;" / "&amp;IF(F188="","",VLOOKUP(S188,#REF!,8,FALSE))</f>
        <v>#REF!</v>
      </c>
      <c r="H188" s="13" t="str">
        <f>IF(T188="","",T188&amp;"-"&amp;U188)</f>
        <v/>
      </c>
      <c r="I188" s="13" t="str">
        <f>IF(U188="","",V188&amp;"-"&amp;W188)</f>
        <v/>
      </c>
      <c r="J188" s="13" t="str">
        <f>IF(V188="","",X188&amp;"-"&amp;Y188)</f>
        <v/>
      </c>
      <c r="K188" s="13" t="str">
        <f>IF(Z188="","",Z188&amp;"-"&amp;AA188)</f>
        <v/>
      </c>
      <c r="L188" s="13" t="str">
        <f>IF(AB188="","",AB188&amp;"-"&amp;AC188)</f>
        <v/>
      </c>
      <c r="M188" s="14" t="str">
        <f>IF(T188="","",AN188&amp;"-"&amp;AO188)</f>
        <v/>
      </c>
      <c r="N188" s="2" t="str">
        <f>IF(T188="","",AP188&amp;"-"&amp;AQ188)</f>
        <v/>
      </c>
      <c r="O188" s="7"/>
      <c r="P188" s="15"/>
      <c r="Q188" s="16"/>
      <c r="R188" s="16"/>
      <c r="S188" s="16"/>
      <c r="T188" s="17"/>
      <c r="U188" s="17"/>
      <c r="V188" s="16"/>
      <c r="W188" s="16"/>
      <c r="X188" s="17"/>
      <c r="Y188" s="17"/>
      <c r="Z188" s="16"/>
      <c r="AA188" s="16"/>
      <c r="AB188" s="17"/>
      <c r="AC188" s="18"/>
      <c r="AD188" s="1">
        <f>IF(T188=0,0,IF(T188&gt;U188,1,0))</f>
        <v>0</v>
      </c>
      <c r="AE188" s="1">
        <f>IF(T188=0,0,IF(T188&gt;U188,0,1))</f>
        <v>0</v>
      </c>
      <c r="AF188" s="1">
        <f>IF(V188=0,0,IF(V188&gt;W188,1,0))</f>
        <v>0</v>
      </c>
      <c r="AG188" s="1">
        <f>IF(V188=0,0,IF(V188&gt;W188,0,1))</f>
        <v>0</v>
      </c>
      <c r="AH188" s="1">
        <f>IF(X188=0,0,IF(X188&gt;Y188,1,0))</f>
        <v>0</v>
      </c>
      <c r="AI188" s="1">
        <f>IF(X188=0,0,IF(X188&gt;Y188,0,1))</f>
        <v>0</v>
      </c>
      <c r="AJ188" s="1">
        <f>IF(Z188=0,0,IF(Z188&gt;AA188,1,0))</f>
        <v>0</v>
      </c>
      <c r="AK188" s="1">
        <f>IF(Z188=0,0,IF(Z188&gt;AA188,0,1))</f>
        <v>0</v>
      </c>
      <c r="AL188" s="1">
        <f>IF(AB188=0,0,IF(AB188&gt;AC188,1,0))</f>
        <v>0</v>
      </c>
      <c r="AM188" s="1">
        <f>IF(AB188=0,0,IF(AB188&gt;AC188,0,1))</f>
        <v>0</v>
      </c>
      <c r="AN188" s="17">
        <f t="shared" si="23"/>
        <v>0</v>
      </c>
      <c r="AO188" s="17">
        <f t="shared" si="23"/>
        <v>0</v>
      </c>
      <c r="AP188" s="16" t="str">
        <f>IF(AN188=AO188,"",(IF(AN188&gt;AO188,1+AP187,0+AP187)))</f>
        <v/>
      </c>
      <c r="AQ188" s="16" t="str">
        <f>IF(AN188=AO188,"",(IF(AN188&gt;AO188,0+AQ187,1+AQ187)))</f>
        <v/>
      </c>
      <c r="AS188" s="1">
        <f>(IF(AN188&gt;AO188,P188,R188))</f>
        <v>0</v>
      </c>
      <c r="AT188" s="1">
        <f>(IF(AN188&gt;AO188,Q188,S188))</f>
        <v>0</v>
      </c>
      <c r="AU188" s="1">
        <f>(IF(AN188&lt;AO188,P188,R188))</f>
        <v>0</v>
      </c>
      <c r="AV188" s="1">
        <f>(IF(AN188&lt;AO188,Q188,S188))</f>
        <v>0</v>
      </c>
    </row>
    <row r="189" spans="1:48" ht="16">
      <c r="A189" s="28" t="s">
        <v>5</v>
      </c>
      <c r="B189" s="9" t="str">
        <f>IF(P189="","",P189)</f>
        <v/>
      </c>
      <c r="C189" s="10" t="str">
        <f>IF(B189="","",VLOOKUP(B189,#REF!,8,FALSE))</f>
        <v/>
      </c>
      <c r="D189" s="11" t="s">
        <v>13</v>
      </c>
      <c r="E189" s="29" t="s">
        <v>8</v>
      </c>
      <c r="F189" s="9" t="str">
        <f>IF(R189="","",R189)</f>
        <v/>
      </c>
      <c r="G189" s="10" t="str">
        <f>IF(F189="","",VLOOKUP(F189,#REF!,8,FALSE))</f>
        <v/>
      </c>
      <c r="H189" s="13" t="str">
        <f>IF(T189="","",T189&amp;"-"&amp;U189)</f>
        <v/>
      </c>
      <c r="I189" s="13" t="str">
        <f>IF(U189="","",V189&amp;"-"&amp;W189)</f>
        <v/>
      </c>
      <c r="J189" s="12" t="str">
        <f>IF(V189="","",X189&amp;"-"&amp;Y189)</f>
        <v/>
      </c>
      <c r="K189" s="12" t="str">
        <f>IF(Z189="","",Z189&amp;"-"&amp;AA189)</f>
        <v/>
      </c>
      <c r="L189" s="12" t="str">
        <f>IF(AB189="","",AB189&amp;"-"&amp;AC189)</f>
        <v/>
      </c>
      <c r="M189" s="14" t="str">
        <f>IF(T189="","",AN189&amp;"-"&amp;AO189)</f>
        <v/>
      </c>
      <c r="N189" s="2" t="str">
        <f>IF(T189="","",AP189&amp;"-"&amp;AQ189)</f>
        <v/>
      </c>
      <c r="O189" s="7"/>
      <c r="P189" s="15"/>
      <c r="Q189" s="16"/>
      <c r="R189" s="16"/>
      <c r="S189" s="16"/>
      <c r="T189" s="17"/>
      <c r="U189" s="17"/>
      <c r="V189" s="16"/>
      <c r="W189" s="16"/>
      <c r="X189" s="17"/>
      <c r="Y189" s="17"/>
      <c r="Z189" s="16"/>
      <c r="AA189" s="16"/>
      <c r="AB189" s="17"/>
      <c r="AC189" s="18"/>
      <c r="AD189" s="1">
        <f>IF(T189=0,0,IF(T189&gt;U189,1,0))</f>
        <v>0</v>
      </c>
      <c r="AE189" s="1">
        <f>IF(T189=0,0,IF(T189&gt;U189,0,1))</f>
        <v>0</v>
      </c>
      <c r="AF189" s="1">
        <f>IF(V189=0,0,IF(V189&gt;W189,1,0))</f>
        <v>0</v>
      </c>
      <c r="AG189" s="1">
        <f>IF(V189=0,0,IF(V189&gt;W189,0,1))</f>
        <v>0</v>
      </c>
      <c r="AH189" s="1">
        <f>IF(X189=0,0,IF(X189&gt;Y189,1,0))</f>
        <v>0</v>
      </c>
      <c r="AI189" s="1">
        <f>IF(X189=0,0,IF(X189&gt;Y189,0,1))</f>
        <v>0</v>
      </c>
      <c r="AJ189" s="1">
        <f>IF(Z189=0,0,IF(Z189&gt;AA189,1,0))</f>
        <v>0</v>
      </c>
      <c r="AK189" s="1">
        <f>IF(Z189=0,0,IF(Z189&gt;AA189,0,1))</f>
        <v>0</v>
      </c>
      <c r="AL189" s="1">
        <f>IF(AB189=0,0,IF(AB189&gt;AC189,1,0))</f>
        <v>0</v>
      </c>
      <c r="AM189" s="1">
        <f>IF(AB189=0,0,IF(AB189&gt;AC189,0,1))</f>
        <v>0</v>
      </c>
      <c r="AN189" s="17">
        <f t="shared" si="23"/>
        <v>0</v>
      </c>
      <c r="AO189" s="17">
        <f t="shared" si="23"/>
        <v>0</v>
      </c>
      <c r="AP189" s="16" t="str">
        <f>IF(AN189=AO189,"",(IF(AN189&gt;AO189,1+AP188,0+AP188)))</f>
        <v/>
      </c>
      <c r="AQ189" s="16" t="str">
        <f>IF(AN189=AO189,"",(IF(AN189&gt;AO189,0+AQ188,1+AQ188)))</f>
        <v/>
      </c>
      <c r="AS189" s="1">
        <f>(IF(AN189&gt;AO189,P189,R189))</f>
        <v>0</v>
      </c>
      <c r="AU189" s="1">
        <f>(IF(AN189&lt;AO189,P189,R189))</f>
        <v>0</v>
      </c>
    </row>
    <row r="190" spans="1:48" ht="16">
      <c r="A190" s="31" t="s">
        <v>6</v>
      </c>
      <c r="B190" s="19" t="str">
        <f>IF(P190="","",P190)</f>
        <v/>
      </c>
      <c r="C190" s="20" t="str">
        <f>IF(B190="","",VLOOKUP(B190,#REF!,8,FALSE))</f>
        <v/>
      </c>
      <c r="D190" s="21" t="s">
        <v>13</v>
      </c>
      <c r="E190" s="32" t="s">
        <v>7</v>
      </c>
      <c r="F190" s="19" t="str">
        <f>IF(R190="","",R190)</f>
        <v/>
      </c>
      <c r="G190" s="20" t="str">
        <f>IF(F190="","",VLOOKUP(F190,#REF!,8,FALSE))</f>
        <v/>
      </c>
      <c r="H190" s="22" t="str">
        <f>IF(T190="","",T190&amp;"-"&amp;U190)</f>
        <v/>
      </c>
      <c r="I190" s="22" t="str">
        <f>IF(U190="","",V190&amp;"-"&amp;W190)</f>
        <v/>
      </c>
      <c r="J190" s="22" t="str">
        <f>IF(V190="","",X190&amp;"-"&amp;Y190)</f>
        <v/>
      </c>
      <c r="K190" s="22" t="str">
        <f>IF(Z190="","",Z190&amp;"-"&amp;AA190)</f>
        <v/>
      </c>
      <c r="L190" s="22" t="str">
        <f>IF(AB190="","",AB190&amp;"-"&amp;AC190)</f>
        <v/>
      </c>
      <c r="M190" s="23" t="str">
        <f>IF(T190="","",AN190&amp;"-"&amp;AO190)</f>
        <v/>
      </c>
      <c r="N190" s="3" t="str">
        <f>IF(T190="","",AP190&amp;"-"&amp;AQ190)</f>
        <v/>
      </c>
      <c r="O190" s="7"/>
      <c r="P190" s="24"/>
      <c r="Q190" s="25"/>
      <c r="R190" s="25"/>
      <c r="S190" s="25"/>
      <c r="T190" s="26"/>
      <c r="U190" s="26"/>
      <c r="V190" s="25"/>
      <c r="W190" s="25"/>
      <c r="X190" s="26"/>
      <c r="Y190" s="26"/>
      <c r="Z190" s="25"/>
      <c r="AA190" s="25"/>
      <c r="AB190" s="26"/>
      <c r="AC190" s="27"/>
      <c r="AD190" s="1">
        <f>IF(T190=0,0,IF(T190&gt;U190,1,0))</f>
        <v>0</v>
      </c>
      <c r="AE190" s="1">
        <f>IF(T190=0,0,IF(T190&gt;U190,0,1))</f>
        <v>0</v>
      </c>
      <c r="AF190" s="1">
        <f>IF(V190=0,0,IF(V190&gt;W190,1,0))</f>
        <v>0</v>
      </c>
      <c r="AG190" s="1">
        <f>IF(V190=0,0,IF(V190&gt;W190,0,1))</f>
        <v>0</v>
      </c>
      <c r="AH190" s="1">
        <f>IF(X190=0,0,IF(X190&gt;Y190,1,0))</f>
        <v>0</v>
      </c>
      <c r="AI190" s="1">
        <f>IF(X190=0,0,IF(X190&gt;Y190,0,1))</f>
        <v>0</v>
      </c>
      <c r="AJ190" s="1">
        <f>IF(Z190=0,0,IF(Z190&gt;AA190,1,0))</f>
        <v>0</v>
      </c>
      <c r="AK190" s="1">
        <f>IF(Z190=0,0,IF(Z190&gt;AA190,0,1))</f>
        <v>0</v>
      </c>
      <c r="AL190" s="1">
        <f>IF(AB190=0,0,IF(AB190&gt;AC190,1,0))</f>
        <v>0</v>
      </c>
      <c r="AM190" s="1">
        <f>IF(AB190=0,0,IF(AB190&gt;AC190,0,1))</f>
        <v>0</v>
      </c>
      <c r="AN190" s="17">
        <f t="shared" si="23"/>
        <v>0</v>
      </c>
      <c r="AO190" s="17">
        <f t="shared" si="23"/>
        <v>0</v>
      </c>
      <c r="AP190" s="16" t="str">
        <f>IF(AN190=AO190,"",(IF(AN190&gt;AO190,1+AP189,0+AP189)))</f>
        <v/>
      </c>
      <c r="AQ190" s="16" t="str">
        <f>IF(AN190=AO190,"",(IF(AN190&gt;AO190,0+AQ189,1+AQ189)))</f>
        <v/>
      </c>
      <c r="AS190" s="1">
        <f>(IF(AN190&gt;AO190,P190,R190))</f>
        <v>0</v>
      </c>
      <c r="AU190" s="1">
        <f>(IF(AN190&lt;AO190,P190,R190))</f>
        <v>0</v>
      </c>
    </row>
    <row r="192" spans="1:48">
      <c r="A192" s="611" t="s">
        <v>26</v>
      </c>
      <c r="B192" s="611"/>
      <c r="C192" s="611"/>
      <c r="D192" s="611"/>
      <c r="E192" s="611"/>
      <c r="F192" s="611"/>
      <c r="G192" s="611"/>
      <c r="H192" s="611"/>
      <c r="I192" s="611"/>
      <c r="J192" s="611"/>
      <c r="K192" s="611"/>
      <c r="L192" s="611"/>
      <c r="M192" s="611"/>
      <c r="N192" s="611"/>
    </row>
    <row r="194" spans="1:48" ht="16">
      <c r="A194" s="609" t="e">
        <f>VLOOKUP(B195,#REF!,9,FALSE)</f>
        <v>#REF!</v>
      </c>
      <c r="B194" s="610"/>
      <c r="C194" s="610"/>
      <c r="D194" s="4" t="str">
        <f>MAX(AP195:AP199)&amp;"-"&amp;MAX(AQ195:AQ199)</f>
        <v>0-0</v>
      </c>
      <c r="E194" s="610" t="e">
        <f>VLOOKUP(F195,#REF!,9,FALSE)</f>
        <v>#REF!</v>
      </c>
      <c r="F194" s="610"/>
      <c r="G194" s="610"/>
      <c r="H194" s="5" t="s">
        <v>1</v>
      </c>
      <c r="I194" s="5" t="s">
        <v>2</v>
      </c>
      <c r="J194" s="5" t="s">
        <v>4</v>
      </c>
      <c r="K194" s="5" t="s">
        <v>0</v>
      </c>
      <c r="L194" s="5" t="s">
        <v>3</v>
      </c>
      <c r="M194" s="5" t="s">
        <v>9</v>
      </c>
      <c r="N194" s="6" t="s">
        <v>10</v>
      </c>
      <c r="O194" s="7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1:48" ht="16">
      <c r="A195" s="28" t="s">
        <v>5</v>
      </c>
      <c r="B195" s="9">
        <f>P195</f>
        <v>0</v>
      </c>
      <c r="C195" s="10" t="e">
        <f>IF(B195="","",VLOOKUP(B195,#REF!,8,FALSE))</f>
        <v>#REF!</v>
      </c>
      <c r="D195" s="11" t="s">
        <v>13</v>
      </c>
      <c r="E195" s="29" t="s">
        <v>7</v>
      </c>
      <c r="F195" s="9">
        <f>R195</f>
        <v>0</v>
      </c>
      <c r="G195" s="10" t="e">
        <f>IF(F195="","",VLOOKUP(F195,#REF!,8,FALSE))</f>
        <v>#REF!</v>
      </c>
      <c r="H195" s="13" t="str">
        <f>IF(T195="","",T195&amp;"-"&amp;U195)</f>
        <v/>
      </c>
      <c r="I195" s="13" t="str">
        <f>IF(U195="","",V195&amp;"-"&amp;W195)</f>
        <v/>
      </c>
      <c r="J195" s="13" t="str">
        <f>IF(V195="","",X195&amp;"-"&amp;Y195)</f>
        <v/>
      </c>
      <c r="K195" s="13" t="str">
        <f>IF(Z195="","",Z195&amp;"-"&amp;AA195)</f>
        <v/>
      </c>
      <c r="L195" s="13" t="str">
        <f>IF(AB195="","",AB195&amp;"-"&amp;AC195)</f>
        <v/>
      </c>
      <c r="M195" s="14" t="str">
        <f>IF(T195="","",AN195&amp;"-"&amp;AO195)</f>
        <v/>
      </c>
      <c r="N195" s="2" t="str">
        <f>IF(T195="","",AP195&amp;"-"&amp;AQ195)</f>
        <v/>
      </c>
      <c r="O195" s="7"/>
      <c r="P195" s="15"/>
      <c r="Q195" s="16"/>
      <c r="R195" s="16"/>
      <c r="S195" s="16"/>
      <c r="T195" s="17"/>
      <c r="U195" s="17"/>
      <c r="V195" s="16"/>
      <c r="W195" s="16"/>
      <c r="X195" s="17"/>
      <c r="Y195" s="17"/>
      <c r="Z195" s="16"/>
      <c r="AA195" s="16"/>
      <c r="AB195" s="17"/>
      <c r="AC195" s="18"/>
      <c r="AD195" s="1">
        <f>IF(T195=0,0,IF(T195&gt;U195,1,0))</f>
        <v>0</v>
      </c>
      <c r="AE195" s="1">
        <f>IF(T195=0,0,IF(T195&gt;U195,0,1))</f>
        <v>0</v>
      </c>
      <c r="AF195" s="1">
        <f>IF(V195=0,0,IF(V195&gt;W195,1,0))</f>
        <v>0</v>
      </c>
      <c r="AG195" s="1">
        <f>IF(V195=0,0,IF(V195&gt;W195,0,1))</f>
        <v>0</v>
      </c>
      <c r="AH195" s="1">
        <f>IF(X195=0,0,IF(X195&gt;Y195,1,0))</f>
        <v>0</v>
      </c>
      <c r="AI195" s="1">
        <f>IF(X195=0,0,IF(X195&gt;Y195,0,1))</f>
        <v>0</v>
      </c>
      <c r="AJ195" s="1">
        <f>IF(Z195=0,0,IF(Z195&gt;AA195,1,0))</f>
        <v>0</v>
      </c>
      <c r="AK195" s="1">
        <f>IF(Z195=0,0,IF(Z195&gt;AA195,0,1))</f>
        <v>0</v>
      </c>
      <c r="AL195" s="1">
        <f>IF(AB195=0,0,IF(AB195&gt;AC195,1,0))</f>
        <v>0</v>
      </c>
      <c r="AM195" s="1">
        <f>IF(AB195=0,0,IF(AB195&gt;AC195,0,1))</f>
        <v>0</v>
      </c>
      <c r="AN195" s="17">
        <f t="shared" ref="AN195:AO199" si="24">+AD195+AF195+AH195+AJ195+AL195</f>
        <v>0</v>
      </c>
      <c r="AO195" s="17">
        <f t="shared" si="24"/>
        <v>0</v>
      </c>
      <c r="AP195" s="16" t="str">
        <f>IF(AN195=AO195,"",(IF(AN195&gt;AO195,1,0)))</f>
        <v/>
      </c>
      <c r="AQ195" s="16" t="str">
        <f>IF(AN195=AO195,"",(IF(AN195&gt;AO195,0,1)))</f>
        <v/>
      </c>
      <c r="AS195" s="1">
        <f>(IF(AN195&gt;AO195,P195,R195))</f>
        <v>0</v>
      </c>
      <c r="AU195" s="1">
        <f>(IF(AN195&lt;AO195,P195,R195))</f>
        <v>0</v>
      </c>
    </row>
    <row r="196" spans="1:48" ht="16">
      <c r="A196" s="28" t="s">
        <v>6</v>
      </c>
      <c r="B196" s="9">
        <f>P196</f>
        <v>0</v>
      </c>
      <c r="C196" s="10" t="e">
        <f>IF(B196="","",VLOOKUP(B196,#REF!,8,FALSE))</f>
        <v>#REF!</v>
      </c>
      <c r="D196" s="11" t="s">
        <v>13</v>
      </c>
      <c r="E196" s="29" t="s">
        <v>8</v>
      </c>
      <c r="F196" s="9">
        <f>R196</f>
        <v>0</v>
      </c>
      <c r="G196" s="10" t="e">
        <f>IF(F196="","",VLOOKUP(F196,#REF!,8,FALSE))</f>
        <v>#REF!</v>
      </c>
      <c r="H196" s="13" t="str">
        <f>IF(T196="","",T196&amp;"-"&amp;U196)</f>
        <v/>
      </c>
      <c r="I196" s="13" t="str">
        <f>IF(U196="","",V196&amp;"-"&amp;W196)</f>
        <v/>
      </c>
      <c r="J196" s="13" t="str">
        <f>IF(V196="","",X196&amp;"-"&amp;Y196)</f>
        <v/>
      </c>
      <c r="K196" s="13" t="str">
        <f>IF(Z196="","",Z196&amp;"-"&amp;AA196)</f>
        <v/>
      </c>
      <c r="L196" s="13" t="str">
        <f>IF(AB196="","",AB196&amp;"-"&amp;AC196)</f>
        <v/>
      </c>
      <c r="M196" s="14" t="str">
        <f>IF(T196="","",AN196&amp;"-"&amp;AO196)</f>
        <v/>
      </c>
      <c r="N196" s="2" t="str">
        <f>IF(T196="","",AP196&amp;"-"&amp;AQ196)</f>
        <v/>
      </c>
      <c r="O196" s="7"/>
      <c r="P196" s="15"/>
      <c r="Q196" s="16"/>
      <c r="R196" s="16"/>
      <c r="S196" s="16"/>
      <c r="T196" s="17"/>
      <c r="U196" s="17"/>
      <c r="V196" s="16"/>
      <c r="W196" s="16"/>
      <c r="X196" s="17"/>
      <c r="Y196" s="17"/>
      <c r="Z196" s="16"/>
      <c r="AA196" s="16"/>
      <c r="AB196" s="17"/>
      <c r="AC196" s="18"/>
      <c r="AD196" s="1">
        <f>IF(T196=0,0,IF(T196&gt;U196,1,0))</f>
        <v>0</v>
      </c>
      <c r="AE196" s="1">
        <f>IF(T196=0,0,IF(T196&gt;U196,0,1))</f>
        <v>0</v>
      </c>
      <c r="AF196" s="1">
        <f>IF(V196=0,0,IF(V196&gt;W196,1,0))</f>
        <v>0</v>
      </c>
      <c r="AG196" s="1">
        <f>IF(V196=0,0,IF(V196&gt;W196,0,1))</f>
        <v>0</v>
      </c>
      <c r="AH196" s="1">
        <f>IF(X196=0,0,IF(X196&gt;Y196,1,0))</f>
        <v>0</v>
      </c>
      <c r="AI196" s="1">
        <f>IF(X196=0,0,IF(X196&gt;Y196,0,1))</f>
        <v>0</v>
      </c>
      <c r="AJ196" s="1">
        <f>IF(Z196=0,0,IF(Z196&gt;AA196,1,0))</f>
        <v>0</v>
      </c>
      <c r="AK196" s="1">
        <f>IF(Z196=0,0,IF(Z196&gt;AA196,0,1))</f>
        <v>0</v>
      </c>
      <c r="AL196" s="1">
        <f>IF(AB196=0,0,IF(AB196&gt;AC196,1,0))</f>
        <v>0</v>
      </c>
      <c r="AM196" s="1">
        <f>IF(AB196=0,0,IF(AB196&gt;AC196,0,1))</f>
        <v>0</v>
      </c>
      <c r="AN196" s="17">
        <f t="shared" si="24"/>
        <v>0</v>
      </c>
      <c r="AO196" s="17">
        <f t="shared" si="24"/>
        <v>0</v>
      </c>
      <c r="AP196" s="16" t="str">
        <f>IF(AN196=AO196,"",(IF(AN196&gt;AO196,1+AP195,0+AP195)))</f>
        <v/>
      </c>
      <c r="AQ196" s="16" t="str">
        <f>IF(AN196=AO196,"",(IF(AN196&gt;AO196,0+AQ195,1+AQ195)))</f>
        <v/>
      </c>
      <c r="AS196" s="1">
        <f>(IF(AN196&gt;AO196,P196,R196))</f>
        <v>0</v>
      </c>
      <c r="AU196" s="1">
        <f>(IF(AN196&lt;AO196,P196,R196))</f>
        <v>0</v>
      </c>
    </row>
    <row r="197" spans="1:48" ht="18" customHeight="1">
      <c r="A197" s="28" t="s">
        <v>14</v>
      </c>
      <c r="B197" s="33" t="str">
        <f>P197&amp;" "&amp;Q197</f>
        <v xml:space="preserve"> </v>
      </c>
      <c r="C197" s="30" t="e">
        <f>IF(B197="","",VLOOKUP(P197,#REF!,8,FALSE))&amp;" / "&amp;IF(B197="","",VLOOKUP(Q197,#REF!,8,FALSE))</f>
        <v>#REF!</v>
      </c>
      <c r="D197" s="11" t="s">
        <v>13</v>
      </c>
      <c r="E197" s="29" t="s">
        <v>15</v>
      </c>
      <c r="F197" s="33" t="str">
        <f>R197&amp;" "&amp;S197</f>
        <v xml:space="preserve"> </v>
      </c>
      <c r="G197" s="30" t="e">
        <f>IF(F197="","",VLOOKUP(R197,#REF!,8,FALSE))&amp;" / "&amp;IF(F197="","",VLOOKUP(S197,#REF!,8,FALSE))</f>
        <v>#REF!</v>
      </c>
      <c r="H197" s="13" t="str">
        <f>IF(T197="","",T197&amp;"-"&amp;U197)</f>
        <v/>
      </c>
      <c r="I197" s="13" t="str">
        <f>IF(U197="","",V197&amp;"-"&amp;W197)</f>
        <v/>
      </c>
      <c r="J197" s="13" t="str">
        <f>IF(V197="","",X197&amp;"-"&amp;Y197)</f>
        <v/>
      </c>
      <c r="K197" s="13" t="str">
        <f>IF(Z197="","",Z197&amp;"-"&amp;AA197)</f>
        <v/>
      </c>
      <c r="L197" s="13" t="str">
        <f>IF(AB197="","",AB197&amp;"-"&amp;AC197)</f>
        <v/>
      </c>
      <c r="M197" s="14" t="str">
        <f>IF(T197="","",AN197&amp;"-"&amp;AO197)</f>
        <v/>
      </c>
      <c r="N197" s="2" t="str">
        <f>IF(T197="","",AP197&amp;"-"&amp;AQ197)</f>
        <v/>
      </c>
      <c r="O197" s="7"/>
      <c r="P197" s="15"/>
      <c r="Q197" s="16"/>
      <c r="R197" s="16"/>
      <c r="S197" s="16"/>
      <c r="T197" s="17"/>
      <c r="U197" s="17"/>
      <c r="V197" s="16"/>
      <c r="W197" s="16"/>
      <c r="X197" s="17"/>
      <c r="Y197" s="17"/>
      <c r="Z197" s="16"/>
      <c r="AA197" s="16"/>
      <c r="AB197" s="17"/>
      <c r="AC197" s="18"/>
      <c r="AD197" s="1">
        <f>IF(T197=0,0,IF(T197&gt;U197,1,0))</f>
        <v>0</v>
      </c>
      <c r="AE197" s="1">
        <f>IF(T197=0,0,IF(T197&gt;U197,0,1))</f>
        <v>0</v>
      </c>
      <c r="AF197" s="1">
        <f>IF(V197=0,0,IF(V197&gt;W197,1,0))</f>
        <v>0</v>
      </c>
      <c r="AG197" s="1">
        <f>IF(V197=0,0,IF(V197&gt;W197,0,1))</f>
        <v>0</v>
      </c>
      <c r="AH197" s="1">
        <f>IF(X197=0,0,IF(X197&gt;Y197,1,0))</f>
        <v>0</v>
      </c>
      <c r="AI197" s="1">
        <f>IF(X197=0,0,IF(X197&gt;Y197,0,1))</f>
        <v>0</v>
      </c>
      <c r="AJ197" s="1">
        <f>IF(Z197=0,0,IF(Z197&gt;AA197,1,0))</f>
        <v>0</v>
      </c>
      <c r="AK197" s="1">
        <f>IF(Z197=0,0,IF(Z197&gt;AA197,0,1))</f>
        <v>0</v>
      </c>
      <c r="AL197" s="1">
        <f>IF(AB197=0,0,IF(AB197&gt;AC197,1,0))</f>
        <v>0</v>
      </c>
      <c r="AM197" s="1">
        <f>IF(AB197=0,0,IF(AB197&gt;AC197,0,1))</f>
        <v>0</v>
      </c>
      <c r="AN197" s="17">
        <f t="shared" si="24"/>
        <v>0</v>
      </c>
      <c r="AO197" s="17">
        <f t="shared" si="24"/>
        <v>0</v>
      </c>
      <c r="AP197" s="16" t="str">
        <f>IF(AN197=AO197,"",(IF(AN197&gt;AO197,1+AP196,0+AP196)))</f>
        <v/>
      </c>
      <c r="AQ197" s="16" t="str">
        <f>IF(AN197=AO197,"",(IF(AN197&gt;AO197,0+AQ196,1+AQ196)))</f>
        <v/>
      </c>
      <c r="AS197" s="1">
        <f>(IF(AN197&gt;AO197,P197,R197))</f>
        <v>0</v>
      </c>
      <c r="AT197" s="1">
        <f>(IF(AN197&gt;AO197,Q197,S197))</f>
        <v>0</v>
      </c>
      <c r="AU197" s="1">
        <f>(IF(AN197&lt;AO197,P197,R197))</f>
        <v>0</v>
      </c>
      <c r="AV197" s="1">
        <f>(IF(AN197&lt;AO197,Q197,S197))</f>
        <v>0</v>
      </c>
    </row>
    <row r="198" spans="1:48" ht="16">
      <c r="A198" s="28" t="s">
        <v>5</v>
      </c>
      <c r="B198" s="9" t="str">
        <f>IF(P198="","",P198)</f>
        <v/>
      </c>
      <c r="C198" s="10" t="str">
        <f>IF(B198="","",VLOOKUP(B198,#REF!,8,FALSE))</f>
        <v/>
      </c>
      <c r="D198" s="11" t="s">
        <v>13</v>
      </c>
      <c r="E198" s="29" t="s">
        <v>8</v>
      </c>
      <c r="F198" s="9" t="str">
        <f>IF(R198="","",R198)</f>
        <v/>
      </c>
      <c r="G198" s="10" t="str">
        <f>IF(F198="","",VLOOKUP(F198,#REF!,8,FALSE))</f>
        <v/>
      </c>
      <c r="H198" s="13" t="str">
        <f>IF(T198="","",T198&amp;"-"&amp;U198)</f>
        <v/>
      </c>
      <c r="I198" s="13" t="str">
        <f>IF(U198="","",V198&amp;"-"&amp;W198)</f>
        <v/>
      </c>
      <c r="J198" s="12" t="str">
        <f>IF(V198="","",X198&amp;"-"&amp;Y198)</f>
        <v/>
      </c>
      <c r="K198" s="12" t="str">
        <f>IF(Z198="","",Z198&amp;"-"&amp;AA198)</f>
        <v/>
      </c>
      <c r="L198" s="12" t="str">
        <f>IF(AB198="","",AB198&amp;"-"&amp;AC198)</f>
        <v/>
      </c>
      <c r="M198" s="14" t="str">
        <f>IF(T198="","",AN198&amp;"-"&amp;AO198)</f>
        <v/>
      </c>
      <c r="N198" s="2" t="str">
        <f>IF(T198="","",AP198&amp;"-"&amp;AQ198)</f>
        <v/>
      </c>
      <c r="O198" s="7"/>
      <c r="P198" s="15"/>
      <c r="Q198" s="16"/>
      <c r="R198" s="16"/>
      <c r="S198" s="16"/>
      <c r="T198" s="17"/>
      <c r="U198" s="17"/>
      <c r="V198" s="16"/>
      <c r="W198" s="16"/>
      <c r="X198" s="17"/>
      <c r="Y198" s="17"/>
      <c r="Z198" s="16"/>
      <c r="AA198" s="16"/>
      <c r="AB198" s="17"/>
      <c r="AC198" s="18"/>
      <c r="AD198" s="1">
        <f>IF(T198=0,0,IF(T198&gt;U198,1,0))</f>
        <v>0</v>
      </c>
      <c r="AE198" s="1">
        <f>IF(T198=0,0,IF(T198&gt;U198,0,1))</f>
        <v>0</v>
      </c>
      <c r="AF198" s="1">
        <f>IF(V198=0,0,IF(V198&gt;W198,1,0))</f>
        <v>0</v>
      </c>
      <c r="AG198" s="1">
        <f>IF(V198=0,0,IF(V198&gt;W198,0,1))</f>
        <v>0</v>
      </c>
      <c r="AH198" s="1">
        <f>IF(X198=0,0,IF(X198&gt;Y198,1,0))</f>
        <v>0</v>
      </c>
      <c r="AI198" s="1">
        <f>IF(X198=0,0,IF(X198&gt;Y198,0,1))</f>
        <v>0</v>
      </c>
      <c r="AJ198" s="1">
        <f>IF(Z198=0,0,IF(Z198&gt;AA198,1,0))</f>
        <v>0</v>
      </c>
      <c r="AK198" s="1">
        <f>IF(Z198=0,0,IF(Z198&gt;AA198,0,1))</f>
        <v>0</v>
      </c>
      <c r="AL198" s="1">
        <f>IF(AB198=0,0,IF(AB198&gt;AC198,1,0))</f>
        <v>0</v>
      </c>
      <c r="AM198" s="1">
        <f>IF(AB198=0,0,IF(AB198&gt;AC198,0,1))</f>
        <v>0</v>
      </c>
      <c r="AN198" s="17">
        <f t="shared" si="24"/>
        <v>0</v>
      </c>
      <c r="AO198" s="17">
        <f t="shared" si="24"/>
        <v>0</v>
      </c>
      <c r="AP198" s="16" t="str">
        <f>IF(AN198=AO198,"",(IF(AN198&gt;AO198,1+AP197,0+AP197)))</f>
        <v/>
      </c>
      <c r="AQ198" s="16" t="str">
        <f>IF(AN198=AO198,"",(IF(AN198&gt;AO198,0+AQ197,1+AQ197)))</f>
        <v/>
      </c>
      <c r="AS198" s="1">
        <f>(IF(AN198&gt;AO198,P198,R198))</f>
        <v>0</v>
      </c>
      <c r="AU198" s="1">
        <f>(IF(AN198&lt;AO198,P198,R198))</f>
        <v>0</v>
      </c>
    </row>
    <row r="199" spans="1:48" ht="16">
      <c r="A199" s="31" t="s">
        <v>6</v>
      </c>
      <c r="B199" s="19" t="str">
        <f>IF(P199="","",P199)</f>
        <v/>
      </c>
      <c r="C199" s="20" t="str">
        <f>IF(B199="","",VLOOKUP(B199,#REF!,8,FALSE))</f>
        <v/>
      </c>
      <c r="D199" s="21" t="s">
        <v>13</v>
      </c>
      <c r="E199" s="32" t="s">
        <v>7</v>
      </c>
      <c r="F199" s="19" t="str">
        <f>IF(R199="","",R199)</f>
        <v/>
      </c>
      <c r="G199" s="20" t="str">
        <f>IF(F199="","",VLOOKUP(F199,#REF!,8,FALSE))</f>
        <v/>
      </c>
      <c r="H199" s="22" t="str">
        <f>IF(T199="","",T199&amp;"-"&amp;U199)</f>
        <v/>
      </c>
      <c r="I199" s="22" t="str">
        <f>IF(U199="","",V199&amp;"-"&amp;W199)</f>
        <v/>
      </c>
      <c r="J199" s="22" t="str">
        <f>IF(V199="","",X199&amp;"-"&amp;Y199)</f>
        <v/>
      </c>
      <c r="K199" s="22" t="str">
        <f>IF(Z199="","",Z199&amp;"-"&amp;AA199)</f>
        <v/>
      </c>
      <c r="L199" s="22" t="str">
        <f>IF(AB199="","",AB199&amp;"-"&amp;AC199)</f>
        <v/>
      </c>
      <c r="M199" s="23" t="str">
        <f>IF(T199="","",AN199&amp;"-"&amp;AO199)</f>
        <v/>
      </c>
      <c r="N199" s="3" t="str">
        <f>IF(T199="","",AP199&amp;"-"&amp;AQ199)</f>
        <v/>
      </c>
      <c r="O199" s="7"/>
      <c r="P199" s="24"/>
      <c r="Q199" s="25"/>
      <c r="R199" s="25"/>
      <c r="S199" s="25"/>
      <c r="T199" s="26"/>
      <c r="U199" s="26"/>
      <c r="V199" s="25"/>
      <c r="W199" s="25"/>
      <c r="X199" s="26"/>
      <c r="Y199" s="26"/>
      <c r="Z199" s="25"/>
      <c r="AA199" s="25"/>
      <c r="AB199" s="26"/>
      <c r="AC199" s="27"/>
      <c r="AD199" s="1">
        <f>IF(T199=0,0,IF(T199&gt;U199,1,0))</f>
        <v>0</v>
      </c>
      <c r="AE199" s="1">
        <f>IF(T199=0,0,IF(T199&gt;U199,0,1))</f>
        <v>0</v>
      </c>
      <c r="AF199" s="1">
        <f>IF(V199=0,0,IF(V199&gt;W199,1,0))</f>
        <v>0</v>
      </c>
      <c r="AG199" s="1">
        <f>IF(V199=0,0,IF(V199&gt;W199,0,1))</f>
        <v>0</v>
      </c>
      <c r="AH199" s="1">
        <f>IF(X199=0,0,IF(X199&gt;Y199,1,0))</f>
        <v>0</v>
      </c>
      <c r="AI199" s="1">
        <f>IF(X199=0,0,IF(X199&gt;Y199,0,1))</f>
        <v>0</v>
      </c>
      <c r="AJ199" s="1">
        <f>IF(Z199=0,0,IF(Z199&gt;AA199,1,0))</f>
        <v>0</v>
      </c>
      <c r="AK199" s="1">
        <f>IF(Z199=0,0,IF(Z199&gt;AA199,0,1))</f>
        <v>0</v>
      </c>
      <c r="AL199" s="1">
        <f>IF(AB199=0,0,IF(AB199&gt;AC199,1,0))</f>
        <v>0</v>
      </c>
      <c r="AM199" s="1">
        <f>IF(AB199=0,0,IF(AB199&gt;AC199,0,1))</f>
        <v>0</v>
      </c>
      <c r="AN199" s="17">
        <f t="shared" si="24"/>
        <v>0</v>
      </c>
      <c r="AO199" s="17">
        <f t="shared" si="24"/>
        <v>0</v>
      </c>
      <c r="AP199" s="16" t="str">
        <f>IF(AN199=AO199,"",(IF(AN199&gt;AO199,1+AP198,0+AP198)))</f>
        <v/>
      </c>
      <c r="AQ199" s="16" t="str">
        <f>IF(AN199=AO199,"",(IF(AN199&gt;AO199,0+AQ198,1+AQ198)))</f>
        <v/>
      </c>
      <c r="AS199" s="1">
        <f>(IF(AN199&gt;AO199,P199,R199))</f>
        <v>0</v>
      </c>
      <c r="AU199" s="1">
        <f>(IF(AN199&lt;AO199,P199,R199))</f>
        <v>0</v>
      </c>
    </row>
    <row r="201" spans="1:48">
      <c r="A201" s="611" t="s">
        <v>27</v>
      </c>
      <c r="B201" s="611"/>
      <c r="C201" s="611"/>
      <c r="D201" s="611"/>
      <c r="E201" s="611"/>
      <c r="F201" s="611"/>
      <c r="G201" s="611"/>
      <c r="H201" s="611"/>
      <c r="I201" s="611"/>
      <c r="J201" s="611"/>
      <c r="K201" s="611"/>
      <c r="L201" s="611"/>
      <c r="M201" s="611"/>
      <c r="N201" s="611"/>
    </row>
    <row r="203" spans="1:48" ht="16">
      <c r="A203" s="609" t="e">
        <f>VLOOKUP(B204,#REF!,9,FALSE)</f>
        <v>#REF!</v>
      </c>
      <c r="B203" s="610"/>
      <c r="C203" s="610"/>
      <c r="D203" s="4" t="str">
        <f>MAX(AP204:AP208)&amp;"-"&amp;MAX(AQ204:AQ208)</f>
        <v>0-0</v>
      </c>
      <c r="E203" s="610" t="e">
        <f>VLOOKUP(F204,#REF!,9,FALSE)</f>
        <v>#REF!</v>
      </c>
      <c r="F203" s="610"/>
      <c r="G203" s="610"/>
      <c r="H203" s="5" t="s">
        <v>1</v>
      </c>
      <c r="I203" s="5" t="s">
        <v>2</v>
      </c>
      <c r="J203" s="5" t="s">
        <v>4</v>
      </c>
      <c r="K203" s="5" t="s">
        <v>0</v>
      </c>
      <c r="L203" s="5" t="s">
        <v>3</v>
      </c>
      <c r="M203" s="5" t="s">
        <v>9</v>
      </c>
      <c r="N203" s="6" t="s">
        <v>10</v>
      </c>
      <c r="O203" s="7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1:48" ht="16">
      <c r="A204" s="28" t="s">
        <v>5</v>
      </c>
      <c r="B204" s="9">
        <f>P204</f>
        <v>0</v>
      </c>
      <c r="C204" s="10" t="e">
        <f>IF(B204="","",VLOOKUP(B204,#REF!,8,FALSE))</f>
        <v>#REF!</v>
      </c>
      <c r="D204" s="11" t="s">
        <v>13</v>
      </c>
      <c r="E204" s="29" t="s">
        <v>7</v>
      </c>
      <c r="F204" s="9">
        <f>R204</f>
        <v>0</v>
      </c>
      <c r="G204" s="10" t="e">
        <f>IF(F204="","",VLOOKUP(F204,#REF!,8,FALSE))</f>
        <v>#REF!</v>
      </c>
      <c r="H204" s="13" t="str">
        <f>IF(T204="","",T204&amp;"-"&amp;U204)</f>
        <v/>
      </c>
      <c r="I204" s="13" t="str">
        <f>IF(U204="","",V204&amp;"-"&amp;W204)</f>
        <v/>
      </c>
      <c r="J204" s="13" t="str">
        <f>IF(V204="","",X204&amp;"-"&amp;Y204)</f>
        <v/>
      </c>
      <c r="K204" s="13" t="str">
        <f>IF(Z204="","",Z204&amp;"-"&amp;AA204)</f>
        <v/>
      </c>
      <c r="L204" s="13" t="str">
        <f>IF(AB204="","",AB204&amp;"-"&amp;AC204)</f>
        <v/>
      </c>
      <c r="M204" s="14" t="str">
        <f>IF(T204="","",AN204&amp;"-"&amp;AO204)</f>
        <v/>
      </c>
      <c r="N204" s="2" t="str">
        <f>IF(T204="","",AP204&amp;"-"&amp;AQ204)</f>
        <v/>
      </c>
      <c r="O204" s="7"/>
      <c r="P204" s="15"/>
      <c r="Q204" s="16"/>
      <c r="R204" s="16"/>
      <c r="S204" s="16"/>
      <c r="T204" s="17"/>
      <c r="U204" s="17"/>
      <c r="V204" s="16"/>
      <c r="W204" s="16"/>
      <c r="X204" s="17"/>
      <c r="Y204" s="17"/>
      <c r="Z204" s="16"/>
      <c r="AA204" s="16"/>
      <c r="AB204" s="17"/>
      <c r="AC204" s="18"/>
      <c r="AD204" s="1">
        <f>IF(T204=0,0,IF(T204&gt;U204,1,0))</f>
        <v>0</v>
      </c>
      <c r="AE204" s="1">
        <f>IF(T204=0,0,IF(T204&gt;U204,0,1))</f>
        <v>0</v>
      </c>
      <c r="AF204" s="1">
        <f>IF(V204=0,0,IF(V204&gt;W204,1,0))</f>
        <v>0</v>
      </c>
      <c r="AG204" s="1">
        <f>IF(V204=0,0,IF(V204&gt;W204,0,1))</f>
        <v>0</v>
      </c>
      <c r="AH204" s="1">
        <f>IF(X204=0,0,IF(X204&gt;Y204,1,0))</f>
        <v>0</v>
      </c>
      <c r="AI204" s="1">
        <f>IF(X204=0,0,IF(X204&gt;Y204,0,1))</f>
        <v>0</v>
      </c>
      <c r="AJ204" s="1">
        <f>IF(Z204=0,0,IF(Z204&gt;AA204,1,0))</f>
        <v>0</v>
      </c>
      <c r="AK204" s="1">
        <f>IF(Z204=0,0,IF(Z204&gt;AA204,0,1))</f>
        <v>0</v>
      </c>
      <c r="AL204" s="1">
        <f>IF(AB204=0,0,IF(AB204&gt;AC204,1,0))</f>
        <v>0</v>
      </c>
      <c r="AM204" s="1">
        <f>IF(AB204=0,0,IF(AB204&gt;AC204,0,1))</f>
        <v>0</v>
      </c>
      <c r="AN204" s="17">
        <f t="shared" ref="AN204:AO208" si="25">+AD204+AF204+AH204+AJ204+AL204</f>
        <v>0</v>
      </c>
      <c r="AO204" s="17">
        <f t="shared" si="25"/>
        <v>0</v>
      </c>
      <c r="AP204" s="16" t="str">
        <f>IF(AN204=AO204,"",(IF(AN204&gt;AO204,1,0)))</f>
        <v/>
      </c>
      <c r="AQ204" s="16" t="str">
        <f>IF(AN204=AO204,"",(IF(AN204&gt;AO204,0,1)))</f>
        <v/>
      </c>
      <c r="AS204" s="1">
        <f>(IF(AN204&gt;AO204,P204,R204))</f>
        <v>0</v>
      </c>
      <c r="AU204" s="1">
        <f>(IF(AN204&lt;AO204,P204,R204))</f>
        <v>0</v>
      </c>
    </row>
    <row r="205" spans="1:48" ht="16">
      <c r="A205" s="28" t="s">
        <v>6</v>
      </c>
      <c r="B205" s="9">
        <f>P205</f>
        <v>0</v>
      </c>
      <c r="C205" s="10" t="e">
        <f>IF(B205="","",VLOOKUP(B205,#REF!,8,FALSE))</f>
        <v>#REF!</v>
      </c>
      <c r="D205" s="11" t="s">
        <v>13</v>
      </c>
      <c r="E205" s="29" t="s">
        <v>8</v>
      </c>
      <c r="F205" s="9">
        <f>R205</f>
        <v>0</v>
      </c>
      <c r="G205" s="10" t="e">
        <f>IF(F205="","",VLOOKUP(F205,#REF!,8,FALSE))</f>
        <v>#REF!</v>
      </c>
      <c r="H205" s="13" t="str">
        <f>IF(T205="","",T205&amp;"-"&amp;U205)</f>
        <v/>
      </c>
      <c r="I205" s="13" t="str">
        <f>IF(U205="","",V205&amp;"-"&amp;W205)</f>
        <v/>
      </c>
      <c r="J205" s="13" t="str">
        <f>IF(V205="","",X205&amp;"-"&amp;Y205)</f>
        <v/>
      </c>
      <c r="K205" s="13" t="str">
        <f>IF(Z205="","",Z205&amp;"-"&amp;AA205)</f>
        <v/>
      </c>
      <c r="L205" s="13" t="str">
        <f>IF(AB205="","",AB205&amp;"-"&amp;AC205)</f>
        <v/>
      </c>
      <c r="M205" s="14" t="str">
        <f>IF(T205="","",AN205&amp;"-"&amp;AO205)</f>
        <v/>
      </c>
      <c r="N205" s="2" t="str">
        <f>IF(T205="","",AP205&amp;"-"&amp;AQ205)</f>
        <v/>
      </c>
      <c r="O205" s="7"/>
      <c r="P205" s="15"/>
      <c r="Q205" s="16"/>
      <c r="R205" s="16"/>
      <c r="S205" s="16"/>
      <c r="T205" s="17"/>
      <c r="U205" s="17"/>
      <c r="V205" s="16"/>
      <c r="W205" s="16"/>
      <c r="X205" s="17"/>
      <c r="Y205" s="17"/>
      <c r="Z205" s="16"/>
      <c r="AA205" s="16"/>
      <c r="AB205" s="17"/>
      <c r="AC205" s="18"/>
      <c r="AD205" s="1">
        <f>IF(T205=0,0,IF(T205&gt;U205,1,0))</f>
        <v>0</v>
      </c>
      <c r="AE205" s="1">
        <f>IF(T205=0,0,IF(T205&gt;U205,0,1))</f>
        <v>0</v>
      </c>
      <c r="AF205" s="1">
        <f>IF(V205=0,0,IF(V205&gt;W205,1,0))</f>
        <v>0</v>
      </c>
      <c r="AG205" s="1">
        <f>IF(V205=0,0,IF(V205&gt;W205,0,1))</f>
        <v>0</v>
      </c>
      <c r="AH205" s="1">
        <f>IF(X205=0,0,IF(X205&gt;Y205,1,0))</f>
        <v>0</v>
      </c>
      <c r="AI205" s="1">
        <f>IF(X205=0,0,IF(X205&gt;Y205,0,1))</f>
        <v>0</v>
      </c>
      <c r="AJ205" s="1">
        <f>IF(Z205=0,0,IF(Z205&gt;AA205,1,0))</f>
        <v>0</v>
      </c>
      <c r="AK205" s="1">
        <f>IF(Z205=0,0,IF(Z205&gt;AA205,0,1))</f>
        <v>0</v>
      </c>
      <c r="AL205" s="1">
        <f>IF(AB205=0,0,IF(AB205&gt;AC205,1,0))</f>
        <v>0</v>
      </c>
      <c r="AM205" s="1">
        <f>IF(AB205=0,0,IF(AB205&gt;AC205,0,1))</f>
        <v>0</v>
      </c>
      <c r="AN205" s="17">
        <f t="shared" si="25"/>
        <v>0</v>
      </c>
      <c r="AO205" s="17">
        <f t="shared" si="25"/>
        <v>0</v>
      </c>
      <c r="AP205" s="16" t="str">
        <f>IF(AN205=AO205,"",(IF(AN205&gt;AO205,1+AP204,0+AP204)))</f>
        <v/>
      </c>
      <c r="AQ205" s="16" t="str">
        <f>IF(AN205=AO205,"",(IF(AN205&gt;AO205,0+AQ204,1+AQ204)))</f>
        <v/>
      </c>
      <c r="AS205" s="1">
        <f>(IF(AN205&gt;AO205,P205,R205))</f>
        <v>0</v>
      </c>
      <c r="AU205" s="1">
        <f>(IF(AN205&lt;AO205,P205,R205))</f>
        <v>0</v>
      </c>
    </row>
    <row r="206" spans="1:48" ht="18" customHeight="1">
      <c r="A206" s="28" t="s">
        <v>14</v>
      </c>
      <c r="B206" s="33" t="str">
        <f>P206&amp;" "&amp;Q206</f>
        <v xml:space="preserve"> </v>
      </c>
      <c r="C206" s="30" t="e">
        <f>IF(B206="","",VLOOKUP(P206,#REF!,8,FALSE))&amp;" / "&amp;IF(B206="","",VLOOKUP(Q206,#REF!,8,FALSE))</f>
        <v>#REF!</v>
      </c>
      <c r="D206" s="11" t="s">
        <v>13</v>
      </c>
      <c r="E206" s="29" t="s">
        <v>15</v>
      </c>
      <c r="F206" s="33" t="str">
        <f>R206&amp;" "&amp;S206</f>
        <v xml:space="preserve"> </v>
      </c>
      <c r="G206" s="30" t="e">
        <f>IF(F206="","",VLOOKUP(R206,#REF!,8,FALSE))&amp;" / "&amp;IF(F206="","",VLOOKUP(S206,#REF!,8,FALSE))</f>
        <v>#REF!</v>
      </c>
      <c r="H206" s="13" t="str">
        <f>IF(T206="","",T206&amp;"-"&amp;U206)</f>
        <v/>
      </c>
      <c r="I206" s="13" t="str">
        <f>IF(U206="","",V206&amp;"-"&amp;W206)</f>
        <v/>
      </c>
      <c r="J206" s="13" t="str">
        <f>IF(V206="","",X206&amp;"-"&amp;Y206)</f>
        <v/>
      </c>
      <c r="K206" s="13" t="str">
        <f>IF(Z206="","",Z206&amp;"-"&amp;AA206)</f>
        <v/>
      </c>
      <c r="L206" s="13" t="str">
        <f>IF(AB206="","",AB206&amp;"-"&amp;AC206)</f>
        <v/>
      </c>
      <c r="M206" s="14" t="str">
        <f>IF(T206="","",AN206&amp;"-"&amp;AO206)</f>
        <v/>
      </c>
      <c r="N206" s="2" t="str">
        <f>IF(T206="","",AP206&amp;"-"&amp;AQ206)</f>
        <v/>
      </c>
      <c r="O206" s="7"/>
      <c r="P206" s="15"/>
      <c r="Q206" s="16"/>
      <c r="R206" s="16"/>
      <c r="S206" s="16"/>
      <c r="T206" s="17"/>
      <c r="U206" s="17"/>
      <c r="V206" s="16"/>
      <c r="W206" s="16"/>
      <c r="X206" s="17"/>
      <c r="Y206" s="17"/>
      <c r="Z206" s="16"/>
      <c r="AA206" s="16"/>
      <c r="AB206" s="17"/>
      <c r="AC206" s="18"/>
      <c r="AD206" s="1">
        <f>IF(T206=0,0,IF(T206&gt;U206,1,0))</f>
        <v>0</v>
      </c>
      <c r="AE206" s="1">
        <f>IF(T206=0,0,IF(T206&gt;U206,0,1))</f>
        <v>0</v>
      </c>
      <c r="AF206" s="1">
        <f>IF(V206=0,0,IF(V206&gt;W206,1,0))</f>
        <v>0</v>
      </c>
      <c r="AG206" s="1">
        <f>IF(V206=0,0,IF(V206&gt;W206,0,1))</f>
        <v>0</v>
      </c>
      <c r="AH206" s="1">
        <f>IF(X206=0,0,IF(X206&gt;Y206,1,0))</f>
        <v>0</v>
      </c>
      <c r="AI206" s="1">
        <f>IF(X206=0,0,IF(X206&gt;Y206,0,1))</f>
        <v>0</v>
      </c>
      <c r="AJ206" s="1">
        <f>IF(Z206=0,0,IF(Z206&gt;AA206,1,0))</f>
        <v>0</v>
      </c>
      <c r="AK206" s="1">
        <f>IF(Z206=0,0,IF(Z206&gt;AA206,0,1))</f>
        <v>0</v>
      </c>
      <c r="AL206" s="1">
        <f>IF(AB206=0,0,IF(AB206&gt;AC206,1,0))</f>
        <v>0</v>
      </c>
      <c r="AM206" s="1">
        <f>IF(AB206=0,0,IF(AB206&gt;AC206,0,1))</f>
        <v>0</v>
      </c>
      <c r="AN206" s="17">
        <f t="shared" si="25"/>
        <v>0</v>
      </c>
      <c r="AO206" s="17">
        <f t="shared" si="25"/>
        <v>0</v>
      </c>
      <c r="AP206" s="16" t="str">
        <f>IF(AN206=AO206,"",(IF(AN206&gt;AO206,1+AP205,0+AP205)))</f>
        <v/>
      </c>
      <c r="AQ206" s="16" t="str">
        <f>IF(AN206=AO206,"",(IF(AN206&gt;AO206,0+AQ205,1+AQ205)))</f>
        <v/>
      </c>
      <c r="AS206" s="1">
        <f>(IF(AN206&gt;AO206,P206,R206))</f>
        <v>0</v>
      </c>
      <c r="AT206" s="1">
        <f>(IF(AN206&gt;AO206,Q206,S206))</f>
        <v>0</v>
      </c>
      <c r="AU206" s="1">
        <f>(IF(AN206&lt;AO206,P206,R206))</f>
        <v>0</v>
      </c>
      <c r="AV206" s="1">
        <f>(IF(AN206&lt;AO206,Q206,S206))</f>
        <v>0</v>
      </c>
    </row>
    <row r="207" spans="1:48" ht="16">
      <c r="A207" s="28" t="s">
        <v>5</v>
      </c>
      <c r="B207" s="9" t="str">
        <f>IF(P207="","",P207)</f>
        <v/>
      </c>
      <c r="C207" s="10" t="str">
        <f>IF(B207="","",VLOOKUP(B207,#REF!,8,FALSE))</f>
        <v/>
      </c>
      <c r="D207" s="11" t="s">
        <v>13</v>
      </c>
      <c r="E207" s="29" t="s">
        <v>8</v>
      </c>
      <c r="F207" s="9" t="str">
        <f>IF(R207="","",R207)</f>
        <v/>
      </c>
      <c r="G207" s="10" t="str">
        <f>IF(F207="","",VLOOKUP(F207,#REF!,8,FALSE))</f>
        <v/>
      </c>
      <c r="H207" s="13" t="str">
        <f>IF(T207="","",T207&amp;"-"&amp;U207)</f>
        <v/>
      </c>
      <c r="I207" s="13" t="str">
        <f>IF(U207="","",V207&amp;"-"&amp;W207)</f>
        <v/>
      </c>
      <c r="J207" s="12" t="str">
        <f>IF(V207="","",X207&amp;"-"&amp;Y207)</f>
        <v/>
      </c>
      <c r="K207" s="12" t="str">
        <f>IF(Z207="","",Z207&amp;"-"&amp;AA207)</f>
        <v/>
      </c>
      <c r="L207" s="12" t="str">
        <f>IF(AB207="","",AB207&amp;"-"&amp;AC207)</f>
        <v/>
      </c>
      <c r="M207" s="14" t="str">
        <f>IF(T207="","",AN207&amp;"-"&amp;AO207)</f>
        <v/>
      </c>
      <c r="N207" s="2" t="str">
        <f>IF(T207="","",AP207&amp;"-"&amp;AQ207)</f>
        <v/>
      </c>
      <c r="O207" s="7"/>
      <c r="P207" s="15"/>
      <c r="Q207" s="16"/>
      <c r="R207" s="16"/>
      <c r="S207" s="16"/>
      <c r="T207" s="17"/>
      <c r="U207" s="17"/>
      <c r="V207" s="16"/>
      <c r="W207" s="16"/>
      <c r="X207" s="17"/>
      <c r="Y207" s="17"/>
      <c r="Z207" s="16"/>
      <c r="AA207" s="16"/>
      <c r="AB207" s="17"/>
      <c r="AC207" s="18"/>
      <c r="AD207" s="1">
        <f>IF(T207=0,0,IF(T207&gt;U207,1,0))</f>
        <v>0</v>
      </c>
      <c r="AE207" s="1">
        <f>IF(T207=0,0,IF(T207&gt;U207,0,1))</f>
        <v>0</v>
      </c>
      <c r="AF207" s="1">
        <f>IF(V207=0,0,IF(V207&gt;W207,1,0))</f>
        <v>0</v>
      </c>
      <c r="AG207" s="1">
        <f>IF(V207=0,0,IF(V207&gt;W207,0,1))</f>
        <v>0</v>
      </c>
      <c r="AH207" s="1">
        <f>IF(X207=0,0,IF(X207&gt;Y207,1,0))</f>
        <v>0</v>
      </c>
      <c r="AI207" s="1">
        <f>IF(X207=0,0,IF(X207&gt;Y207,0,1))</f>
        <v>0</v>
      </c>
      <c r="AJ207" s="1">
        <f>IF(Z207=0,0,IF(Z207&gt;AA207,1,0))</f>
        <v>0</v>
      </c>
      <c r="AK207" s="1">
        <f>IF(Z207=0,0,IF(Z207&gt;AA207,0,1))</f>
        <v>0</v>
      </c>
      <c r="AL207" s="1">
        <f>IF(AB207=0,0,IF(AB207&gt;AC207,1,0))</f>
        <v>0</v>
      </c>
      <c r="AM207" s="1">
        <f>IF(AB207=0,0,IF(AB207&gt;AC207,0,1))</f>
        <v>0</v>
      </c>
      <c r="AN207" s="17">
        <f t="shared" si="25"/>
        <v>0</v>
      </c>
      <c r="AO207" s="17">
        <f t="shared" si="25"/>
        <v>0</v>
      </c>
      <c r="AP207" s="16" t="str">
        <f>IF(AN207=AO207,"",(IF(AN207&gt;AO207,1+AP206,0+AP206)))</f>
        <v/>
      </c>
      <c r="AQ207" s="16" t="str">
        <f>IF(AN207=AO207,"",(IF(AN207&gt;AO207,0+AQ206,1+AQ206)))</f>
        <v/>
      </c>
      <c r="AS207" s="1">
        <f>(IF(AN207&gt;AO207,P207,R207))</f>
        <v>0</v>
      </c>
      <c r="AU207" s="1">
        <f>(IF(AN207&lt;AO207,P207,R207))</f>
        <v>0</v>
      </c>
    </row>
    <row r="208" spans="1:48" ht="16">
      <c r="A208" s="31" t="s">
        <v>6</v>
      </c>
      <c r="B208" s="19" t="str">
        <f>IF(P208="","",P208)</f>
        <v/>
      </c>
      <c r="C208" s="20" t="str">
        <f>IF(B208="","",VLOOKUP(B208,#REF!,8,FALSE))</f>
        <v/>
      </c>
      <c r="D208" s="21" t="s">
        <v>13</v>
      </c>
      <c r="E208" s="32" t="s">
        <v>7</v>
      </c>
      <c r="F208" s="19" t="str">
        <f>IF(R208="","",R208)</f>
        <v/>
      </c>
      <c r="G208" s="20" t="str">
        <f>IF(F208="","",VLOOKUP(F208,#REF!,8,FALSE))</f>
        <v/>
      </c>
      <c r="H208" s="22" t="str">
        <f>IF(T208="","",T208&amp;"-"&amp;U208)</f>
        <v/>
      </c>
      <c r="I208" s="22" t="str">
        <f>IF(U208="","",V208&amp;"-"&amp;W208)</f>
        <v/>
      </c>
      <c r="J208" s="22" t="str">
        <f>IF(V208="","",X208&amp;"-"&amp;Y208)</f>
        <v/>
      </c>
      <c r="K208" s="22" t="str">
        <f>IF(Z208="","",Z208&amp;"-"&amp;AA208)</f>
        <v/>
      </c>
      <c r="L208" s="22" t="str">
        <f>IF(AB208="","",AB208&amp;"-"&amp;AC208)</f>
        <v/>
      </c>
      <c r="M208" s="23" t="str">
        <f>IF(T208="","",AN208&amp;"-"&amp;AO208)</f>
        <v/>
      </c>
      <c r="N208" s="3" t="str">
        <f>IF(T208="","",AP208&amp;"-"&amp;AQ208)</f>
        <v/>
      </c>
      <c r="O208" s="7"/>
      <c r="P208" s="24"/>
      <c r="Q208" s="25"/>
      <c r="R208" s="25"/>
      <c r="S208" s="25"/>
      <c r="T208" s="26"/>
      <c r="U208" s="26"/>
      <c r="V208" s="25"/>
      <c r="W208" s="25"/>
      <c r="X208" s="26"/>
      <c r="Y208" s="26"/>
      <c r="Z208" s="25"/>
      <c r="AA208" s="25"/>
      <c r="AB208" s="26"/>
      <c r="AC208" s="27"/>
      <c r="AD208" s="1">
        <f>IF(T208=0,0,IF(T208&gt;U208,1,0))</f>
        <v>0</v>
      </c>
      <c r="AE208" s="1">
        <f>IF(T208=0,0,IF(T208&gt;U208,0,1))</f>
        <v>0</v>
      </c>
      <c r="AF208" s="1">
        <f>IF(V208=0,0,IF(V208&gt;W208,1,0))</f>
        <v>0</v>
      </c>
      <c r="AG208" s="1">
        <f>IF(V208=0,0,IF(V208&gt;W208,0,1))</f>
        <v>0</v>
      </c>
      <c r="AH208" s="1">
        <f>IF(X208=0,0,IF(X208&gt;Y208,1,0))</f>
        <v>0</v>
      </c>
      <c r="AI208" s="1">
        <f>IF(X208=0,0,IF(X208&gt;Y208,0,1))</f>
        <v>0</v>
      </c>
      <c r="AJ208" s="1">
        <f>IF(Z208=0,0,IF(Z208&gt;AA208,1,0))</f>
        <v>0</v>
      </c>
      <c r="AK208" s="1">
        <f>IF(Z208=0,0,IF(Z208&gt;AA208,0,1))</f>
        <v>0</v>
      </c>
      <c r="AL208" s="1">
        <f>IF(AB208=0,0,IF(AB208&gt;AC208,1,0))</f>
        <v>0</v>
      </c>
      <c r="AM208" s="1">
        <f>IF(AB208=0,0,IF(AB208&gt;AC208,0,1))</f>
        <v>0</v>
      </c>
      <c r="AN208" s="17">
        <f t="shared" si="25"/>
        <v>0</v>
      </c>
      <c r="AO208" s="17">
        <f t="shared" si="25"/>
        <v>0</v>
      </c>
      <c r="AP208" s="16" t="str">
        <f>IF(AN208=AO208,"",(IF(AN208&gt;AO208,1+AP207,0+AP207)))</f>
        <v/>
      </c>
      <c r="AQ208" s="16" t="str">
        <f>IF(AN208=AO208,"",(IF(AN208&gt;AO208,0+AQ207,1+AQ207)))</f>
        <v/>
      </c>
      <c r="AS208" s="1">
        <f>(IF(AN208&gt;AO208,P208,R208))</f>
        <v>0</v>
      </c>
      <c r="AU208" s="1">
        <f>(IF(AN208&lt;AO208,P208,R208))</f>
        <v>0</v>
      </c>
    </row>
    <row r="210" spans="1:48">
      <c r="A210" s="611" t="s">
        <v>29</v>
      </c>
      <c r="B210" s="611"/>
      <c r="C210" s="611"/>
      <c r="D210" s="611"/>
      <c r="E210" s="611"/>
      <c r="F210" s="611"/>
      <c r="G210" s="611"/>
      <c r="H210" s="611"/>
      <c r="I210" s="611"/>
      <c r="J210" s="611"/>
      <c r="K210" s="611"/>
      <c r="L210" s="611"/>
      <c r="M210" s="611"/>
      <c r="N210" s="611"/>
    </row>
    <row r="212" spans="1:48" ht="16">
      <c r="A212" s="609" t="e">
        <f>VLOOKUP(B213,#REF!,9,FALSE)</f>
        <v>#REF!</v>
      </c>
      <c r="B212" s="610"/>
      <c r="C212" s="610"/>
      <c r="D212" s="4" t="str">
        <f>MAX(AP213:AP217)&amp;"-"&amp;MAX(AQ213:AQ217)</f>
        <v>0-0</v>
      </c>
      <c r="E212" s="610" t="e">
        <f>VLOOKUP(F213,#REF!,9,FALSE)</f>
        <v>#REF!</v>
      </c>
      <c r="F212" s="610"/>
      <c r="G212" s="610"/>
      <c r="H212" s="5" t="s">
        <v>1</v>
      </c>
      <c r="I212" s="5" t="s">
        <v>2</v>
      </c>
      <c r="J212" s="5" t="s">
        <v>4</v>
      </c>
      <c r="K212" s="5" t="s">
        <v>0</v>
      </c>
      <c r="L212" s="5" t="s">
        <v>3</v>
      </c>
      <c r="M212" s="5" t="s">
        <v>9</v>
      </c>
      <c r="N212" s="6" t="s">
        <v>10</v>
      </c>
      <c r="O212" s="7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spans="1:48" ht="16">
      <c r="A213" s="28" t="s">
        <v>5</v>
      </c>
      <c r="B213" s="9">
        <f>P213</f>
        <v>0</v>
      </c>
      <c r="C213" s="10" t="e">
        <f>IF(B213="","",VLOOKUP(B213,#REF!,8,FALSE))</f>
        <v>#REF!</v>
      </c>
      <c r="D213" s="11" t="s">
        <v>13</v>
      </c>
      <c r="E213" s="29" t="s">
        <v>7</v>
      </c>
      <c r="F213" s="9">
        <f>R213</f>
        <v>0</v>
      </c>
      <c r="G213" s="10" t="e">
        <f>IF(F213="","",VLOOKUP(F213,#REF!,8,FALSE))</f>
        <v>#REF!</v>
      </c>
      <c r="H213" s="13" t="str">
        <f>IF(T213="","",T213&amp;"-"&amp;U213)</f>
        <v/>
      </c>
      <c r="I213" s="13" t="str">
        <f>IF(U213="","",V213&amp;"-"&amp;W213)</f>
        <v/>
      </c>
      <c r="J213" s="13" t="str">
        <f>IF(V213="","",X213&amp;"-"&amp;Y213)</f>
        <v/>
      </c>
      <c r="K213" s="13" t="str">
        <f>IF(Z213="","",Z213&amp;"-"&amp;AA213)</f>
        <v/>
      </c>
      <c r="L213" s="13" t="str">
        <f>IF(AB213="","",AB213&amp;"-"&amp;AC213)</f>
        <v/>
      </c>
      <c r="M213" s="14" t="str">
        <f>IF(T213="","",AN213&amp;"-"&amp;AO213)</f>
        <v/>
      </c>
      <c r="N213" s="2" t="str">
        <f>IF(T213="","",AP213&amp;"-"&amp;AQ213)</f>
        <v/>
      </c>
      <c r="O213" s="7"/>
      <c r="P213" s="15"/>
      <c r="Q213" s="16"/>
      <c r="R213" s="16"/>
      <c r="S213" s="16"/>
      <c r="T213" s="17"/>
      <c r="U213" s="17"/>
      <c r="V213" s="16"/>
      <c r="W213" s="16"/>
      <c r="X213" s="17"/>
      <c r="Y213" s="17"/>
      <c r="Z213" s="16"/>
      <c r="AA213" s="16"/>
      <c r="AB213" s="17"/>
      <c r="AC213" s="18"/>
      <c r="AD213" s="1">
        <f>IF(T213=0,0,IF(T213&gt;U213,1,0))</f>
        <v>0</v>
      </c>
      <c r="AE213" s="1">
        <f>IF(T213=0,0,IF(T213&gt;U213,0,1))</f>
        <v>0</v>
      </c>
      <c r="AF213" s="1">
        <f>IF(V213=0,0,IF(V213&gt;W213,1,0))</f>
        <v>0</v>
      </c>
      <c r="AG213" s="1">
        <f>IF(V213=0,0,IF(V213&gt;W213,0,1))</f>
        <v>0</v>
      </c>
      <c r="AH213" s="1">
        <f>IF(X213=0,0,IF(X213&gt;Y213,1,0))</f>
        <v>0</v>
      </c>
      <c r="AI213" s="1">
        <f>IF(X213=0,0,IF(X213&gt;Y213,0,1))</f>
        <v>0</v>
      </c>
      <c r="AJ213" s="1">
        <f>IF(Z213=0,0,IF(Z213&gt;AA213,1,0))</f>
        <v>0</v>
      </c>
      <c r="AK213" s="1">
        <f>IF(Z213=0,0,IF(Z213&gt;AA213,0,1))</f>
        <v>0</v>
      </c>
      <c r="AL213" s="1">
        <f>IF(AB213=0,0,IF(AB213&gt;AC213,1,0))</f>
        <v>0</v>
      </c>
      <c r="AM213" s="1">
        <f>IF(AB213=0,0,IF(AB213&gt;AC213,0,1))</f>
        <v>0</v>
      </c>
      <c r="AN213" s="17">
        <f t="shared" ref="AN213:AO217" si="26">+AD213+AF213+AH213+AJ213+AL213</f>
        <v>0</v>
      </c>
      <c r="AO213" s="17">
        <f t="shared" si="26"/>
        <v>0</v>
      </c>
      <c r="AP213" s="16" t="str">
        <f>IF(AN213=AO213,"",(IF(AN213&gt;AO213,1,0)))</f>
        <v/>
      </c>
      <c r="AQ213" s="16" t="str">
        <f>IF(AN213=AO213,"",(IF(AN213&gt;AO213,0,1)))</f>
        <v/>
      </c>
      <c r="AS213" s="1">
        <f>(IF(AN213&gt;AO213,P213,R213))</f>
        <v>0</v>
      </c>
      <c r="AU213" s="1">
        <f>(IF(AN213&lt;AO213,P213,R213))</f>
        <v>0</v>
      </c>
    </row>
    <row r="214" spans="1:48" ht="16">
      <c r="A214" s="28" t="s">
        <v>6</v>
      </c>
      <c r="B214" s="9">
        <f>P214</f>
        <v>0</v>
      </c>
      <c r="C214" s="10" t="e">
        <f>IF(B214="","",VLOOKUP(B214,#REF!,8,FALSE))</f>
        <v>#REF!</v>
      </c>
      <c r="D214" s="11" t="s">
        <v>13</v>
      </c>
      <c r="E214" s="29" t="s">
        <v>8</v>
      </c>
      <c r="F214" s="9">
        <f>R214</f>
        <v>0</v>
      </c>
      <c r="G214" s="10" t="e">
        <f>IF(F214="","",VLOOKUP(F214,#REF!,8,FALSE))</f>
        <v>#REF!</v>
      </c>
      <c r="H214" s="13" t="str">
        <f>IF(T214="","",T214&amp;"-"&amp;U214)</f>
        <v/>
      </c>
      <c r="I214" s="13" t="str">
        <f>IF(U214="","",V214&amp;"-"&amp;W214)</f>
        <v/>
      </c>
      <c r="J214" s="13" t="str">
        <f>IF(V214="","",X214&amp;"-"&amp;Y214)</f>
        <v/>
      </c>
      <c r="K214" s="13" t="str">
        <f>IF(Z214="","",Z214&amp;"-"&amp;AA214)</f>
        <v/>
      </c>
      <c r="L214" s="13" t="str">
        <f>IF(AB214="","",AB214&amp;"-"&amp;AC214)</f>
        <v/>
      </c>
      <c r="M214" s="14" t="str">
        <f>IF(T214="","",AN214&amp;"-"&amp;AO214)</f>
        <v/>
      </c>
      <c r="N214" s="2" t="str">
        <f>IF(T214="","",AP214&amp;"-"&amp;AQ214)</f>
        <v/>
      </c>
      <c r="O214" s="7"/>
      <c r="P214" s="15"/>
      <c r="Q214" s="16"/>
      <c r="R214" s="16"/>
      <c r="S214" s="16"/>
      <c r="T214" s="17"/>
      <c r="U214" s="17"/>
      <c r="V214" s="16"/>
      <c r="W214" s="16"/>
      <c r="X214" s="17"/>
      <c r="Y214" s="17"/>
      <c r="Z214" s="16"/>
      <c r="AA214" s="16"/>
      <c r="AB214" s="17"/>
      <c r="AC214" s="18"/>
      <c r="AD214" s="1">
        <f>IF(T214=0,0,IF(T214&gt;U214,1,0))</f>
        <v>0</v>
      </c>
      <c r="AE214" s="1">
        <f>IF(T214=0,0,IF(T214&gt;U214,0,1))</f>
        <v>0</v>
      </c>
      <c r="AF214" s="1">
        <f>IF(V214=0,0,IF(V214&gt;W214,1,0))</f>
        <v>0</v>
      </c>
      <c r="AG214" s="1">
        <f>IF(V214=0,0,IF(V214&gt;W214,0,1))</f>
        <v>0</v>
      </c>
      <c r="AH214" s="1">
        <f>IF(X214=0,0,IF(X214&gt;Y214,1,0))</f>
        <v>0</v>
      </c>
      <c r="AI214" s="1">
        <f>IF(X214=0,0,IF(X214&gt;Y214,0,1))</f>
        <v>0</v>
      </c>
      <c r="AJ214" s="1">
        <f>IF(Z214=0,0,IF(Z214&gt;AA214,1,0))</f>
        <v>0</v>
      </c>
      <c r="AK214" s="1">
        <f>IF(Z214=0,0,IF(Z214&gt;AA214,0,1))</f>
        <v>0</v>
      </c>
      <c r="AL214" s="1">
        <f>IF(AB214=0,0,IF(AB214&gt;AC214,1,0))</f>
        <v>0</v>
      </c>
      <c r="AM214" s="1">
        <f>IF(AB214=0,0,IF(AB214&gt;AC214,0,1))</f>
        <v>0</v>
      </c>
      <c r="AN214" s="17">
        <f t="shared" si="26"/>
        <v>0</v>
      </c>
      <c r="AO214" s="17">
        <f t="shared" si="26"/>
        <v>0</v>
      </c>
      <c r="AP214" s="16" t="str">
        <f>IF(AN214=AO214,"",(IF(AN214&gt;AO214,1+AP213,0+AP213)))</f>
        <v/>
      </c>
      <c r="AQ214" s="16" t="str">
        <f>IF(AN214=AO214,"",(IF(AN214&gt;AO214,0+AQ213,1+AQ213)))</f>
        <v/>
      </c>
      <c r="AS214" s="1">
        <f>(IF(AN214&gt;AO214,P214,R214))</f>
        <v>0</v>
      </c>
      <c r="AU214" s="1">
        <f>(IF(AN214&lt;AO214,P214,R214))</f>
        <v>0</v>
      </c>
    </row>
    <row r="215" spans="1:48" ht="18" customHeight="1">
      <c r="A215" s="28" t="s">
        <v>14</v>
      </c>
      <c r="B215" s="33" t="str">
        <f>P215&amp;" "&amp;Q215</f>
        <v xml:space="preserve"> </v>
      </c>
      <c r="C215" s="30" t="e">
        <f>IF(B215="","",VLOOKUP(P215,#REF!,8,FALSE))&amp;" / "&amp;IF(B215="","",VLOOKUP(Q215,#REF!,8,FALSE))</f>
        <v>#REF!</v>
      </c>
      <c r="D215" s="11" t="s">
        <v>13</v>
      </c>
      <c r="E215" s="29" t="s">
        <v>15</v>
      </c>
      <c r="F215" s="33" t="str">
        <f>R215&amp;" "&amp;S215</f>
        <v xml:space="preserve"> </v>
      </c>
      <c r="G215" s="30" t="e">
        <f>IF(F215="","",VLOOKUP(R215,#REF!,8,FALSE))&amp;" / "&amp;IF(F215="","",VLOOKUP(S215,#REF!,8,FALSE))</f>
        <v>#REF!</v>
      </c>
      <c r="H215" s="13" t="str">
        <f>IF(T215="","",T215&amp;"-"&amp;U215)</f>
        <v/>
      </c>
      <c r="I215" s="13" t="str">
        <f>IF(U215="","",V215&amp;"-"&amp;W215)</f>
        <v/>
      </c>
      <c r="J215" s="13" t="str">
        <f>IF(V215="","",X215&amp;"-"&amp;Y215)</f>
        <v/>
      </c>
      <c r="K215" s="13" t="str">
        <f>IF(Z215="","",Z215&amp;"-"&amp;AA215)</f>
        <v/>
      </c>
      <c r="L215" s="13" t="str">
        <f>IF(AB215="","",AB215&amp;"-"&amp;AC215)</f>
        <v/>
      </c>
      <c r="M215" s="14" t="str">
        <f>IF(T215="","",AN215&amp;"-"&amp;AO215)</f>
        <v/>
      </c>
      <c r="N215" s="2" t="str">
        <f>IF(T215="","",AP215&amp;"-"&amp;AQ215)</f>
        <v/>
      </c>
      <c r="O215" s="7"/>
      <c r="P215" s="15"/>
      <c r="Q215" s="16"/>
      <c r="R215" s="16"/>
      <c r="S215" s="16"/>
      <c r="T215" s="17"/>
      <c r="U215" s="17"/>
      <c r="V215" s="16"/>
      <c r="W215" s="16"/>
      <c r="X215" s="17"/>
      <c r="Y215" s="17"/>
      <c r="Z215" s="16"/>
      <c r="AA215" s="16"/>
      <c r="AB215" s="17"/>
      <c r="AC215" s="18"/>
      <c r="AD215" s="1">
        <f>IF(T215=0,0,IF(T215&gt;U215,1,0))</f>
        <v>0</v>
      </c>
      <c r="AE215" s="1">
        <f>IF(T215=0,0,IF(T215&gt;U215,0,1))</f>
        <v>0</v>
      </c>
      <c r="AF215" s="1">
        <f>IF(V215=0,0,IF(V215&gt;W215,1,0))</f>
        <v>0</v>
      </c>
      <c r="AG215" s="1">
        <f>IF(V215=0,0,IF(V215&gt;W215,0,1))</f>
        <v>0</v>
      </c>
      <c r="AH215" s="1">
        <f>IF(X215=0,0,IF(X215&gt;Y215,1,0))</f>
        <v>0</v>
      </c>
      <c r="AI215" s="1">
        <f>IF(X215=0,0,IF(X215&gt;Y215,0,1))</f>
        <v>0</v>
      </c>
      <c r="AJ215" s="1">
        <f>IF(Z215=0,0,IF(Z215&gt;AA215,1,0))</f>
        <v>0</v>
      </c>
      <c r="AK215" s="1">
        <f>IF(Z215=0,0,IF(Z215&gt;AA215,0,1))</f>
        <v>0</v>
      </c>
      <c r="AL215" s="1">
        <f>IF(AB215=0,0,IF(AB215&gt;AC215,1,0))</f>
        <v>0</v>
      </c>
      <c r="AM215" s="1">
        <f>IF(AB215=0,0,IF(AB215&gt;AC215,0,1))</f>
        <v>0</v>
      </c>
      <c r="AN215" s="17">
        <f t="shared" si="26"/>
        <v>0</v>
      </c>
      <c r="AO215" s="17">
        <f t="shared" si="26"/>
        <v>0</v>
      </c>
      <c r="AP215" s="16" t="str">
        <f>IF(AN215=AO215,"",(IF(AN215&gt;AO215,1+AP214,0+AP214)))</f>
        <v/>
      </c>
      <c r="AQ215" s="16" t="str">
        <f>IF(AN215=AO215,"",(IF(AN215&gt;AO215,0+AQ214,1+AQ214)))</f>
        <v/>
      </c>
      <c r="AS215" s="1">
        <f>(IF(AN215&gt;AO215,P215,R215))</f>
        <v>0</v>
      </c>
      <c r="AT215" s="1">
        <f>(IF(AN215&gt;AO215,Q215,S215))</f>
        <v>0</v>
      </c>
      <c r="AU215" s="1">
        <f>(IF(AN215&lt;AO215,P215,R215))</f>
        <v>0</v>
      </c>
      <c r="AV215" s="1">
        <f>(IF(AN215&lt;AO215,Q215,S215))</f>
        <v>0</v>
      </c>
    </row>
    <row r="216" spans="1:48" ht="16">
      <c r="A216" s="28" t="s">
        <v>5</v>
      </c>
      <c r="B216" s="9" t="str">
        <f>IF(P216="","",P216)</f>
        <v/>
      </c>
      <c r="C216" s="10" t="str">
        <f>IF(B216="","",VLOOKUP(B216,#REF!,8,FALSE))</f>
        <v/>
      </c>
      <c r="D216" s="11" t="s">
        <v>13</v>
      </c>
      <c r="E216" s="29" t="s">
        <v>8</v>
      </c>
      <c r="F216" s="9" t="str">
        <f>IF(R216="","",R216)</f>
        <v/>
      </c>
      <c r="G216" s="10" t="str">
        <f>IF(F216="","",VLOOKUP(F216,#REF!,8,FALSE))</f>
        <v/>
      </c>
      <c r="H216" s="13" t="str">
        <f>IF(T216="","",T216&amp;"-"&amp;U216)</f>
        <v/>
      </c>
      <c r="I216" s="13" t="str">
        <f>IF(U216="","",V216&amp;"-"&amp;W216)</f>
        <v/>
      </c>
      <c r="J216" s="12" t="str">
        <f>IF(V216="","",X216&amp;"-"&amp;Y216)</f>
        <v/>
      </c>
      <c r="K216" s="12" t="str">
        <f>IF(Z216="","",Z216&amp;"-"&amp;AA216)</f>
        <v/>
      </c>
      <c r="L216" s="12" t="str">
        <f>IF(AB216="","",AB216&amp;"-"&amp;AC216)</f>
        <v/>
      </c>
      <c r="M216" s="14" t="str">
        <f>IF(T216="","",AN216&amp;"-"&amp;AO216)</f>
        <v/>
      </c>
      <c r="N216" s="2" t="str">
        <f>IF(T216="","",AP216&amp;"-"&amp;AQ216)</f>
        <v/>
      </c>
      <c r="O216" s="7"/>
      <c r="P216" s="15"/>
      <c r="Q216" s="16"/>
      <c r="R216" s="16"/>
      <c r="S216" s="16"/>
      <c r="T216" s="17"/>
      <c r="U216" s="17"/>
      <c r="V216" s="16"/>
      <c r="W216" s="16"/>
      <c r="X216" s="17"/>
      <c r="Y216" s="17"/>
      <c r="Z216" s="16"/>
      <c r="AA216" s="16"/>
      <c r="AB216" s="17"/>
      <c r="AC216" s="18"/>
      <c r="AD216" s="1">
        <f>IF(T216=0,0,IF(T216&gt;U216,1,0))</f>
        <v>0</v>
      </c>
      <c r="AE216" s="1">
        <f>IF(T216=0,0,IF(T216&gt;U216,0,1))</f>
        <v>0</v>
      </c>
      <c r="AF216" s="1">
        <f>IF(V216=0,0,IF(V216&gt;W216,1,0))</f>
        <v>0</v>
      </c>
      <c r="AG216" s="1">
        <f>IF(V216=0,0,IF(V216&gt;W216,0,1))</f>
        <v>0</v>
      </c>
      <c r="AH216" s="1">
        <f>IF(X216=0,0,IF(X216&gt;Y216,1,0))</f>
        <v>0</v>
      </c>
      <c r="AI216" s="1">
        <f>IF(X216=0,0,IF(X216&gt;Y216,0,1))</f>
        <v>0</v>
      </c>
      <c r="AJ216" s="1">
        <f>IF(Z216=0,0,IF(Z216&gt;AA216,1,0))</f>
        <v>0</v>
      </c>
      <c r="AK216" s="1">
        <f>IF(Z216=0,0,IF(Z216&gt;AA216,0,1))</f>
        <v>0</v>
      </c>
      <c r="AL216" s="1">
        <f>IF(AB216=0,0,IF(AB216&gt;AC216,1,0))</f>
        <v>0</v>
      </c>
      <c r="AM216" s="1">
        <f>IF(AB216=0,0,IF(AB216&gt;AC216,0,1))</f>
        <v>0</v>
      </c>
      <c r="AN216" s="17">
        <f t="shared" si="26"/>
        <v>0</v>
      </c>
      <c r="AO216" s="17">
        <f t="shared" si="26"/>
        <v>0</v>
      </c>
      <c r="AP216" s="16" t="str">
        <f>IF(AN216=AO216,"",(IF(AN216&gt;AO216,1+AP215,0+AP215)))</f>
        <v/>
      </c>
      <c r="AQ216" s="16" t="str">
        <f>IF(AN216=AO216,"",(IF(AN216&gt;AO216,0+AQ215,1+AQ215)))</f>
        <v/>
      </c>
      <c r="AS216" s="1">
        <f>(IF(AN216&gt;AO216,P216,R216))</f>
        <v>0</v>
      </c>
      <c r="AU216" s="1">
        <f>(IF(AN216&lt;AO216,P216,R216))</f>
        <v>0</v>
      </c>
    </row>
    <row r="217" spans="1:48" ht="16">
      <c r="A217" s="31" t="s">
        <v>6</v>
      </c>
      <c r="B217" s="19" t="str">
        <f>IF(P217="","",P217)</f>
        <v/>
      </c>
      <c r="C217" s="20" t="str">
        <f>IF(B217="","",VLOOKUP(B217,#REF!,8,FALSE))</f>
        <v/>
      </c>
      <c r="D217" s="21" t="s">
        <v>13</v>
      </c>
      <c r="E217" s="32" t="s">
        <v>7</v>
      </c>
      <c r="F217" s="19" t="str">
        <f>IF(R217="","",R217)</f>
        <v/>
      </c>
      <c r="G217" s="20" t="str">
        <f>IF(F217="","",VLOOKUP(F217,#REF!,8,FALSE))</f>
        <v/>
      </c>
      <c r="H217" s="22" t="str">
        <f>IF(T217="","",T217&amp;"-"&amp;U217)</f>
        <v/>
      </c>
      <c r="I217" s="22" t="str">
        <f>IF(U217="","",V217&amp;"-"&amp;W217)</f>
        <v/>
      </c>
      <c r="J217" s="22" t="str">
        <f>IF(V217="","",X217&amp;"-"&amp;Y217)</f>
        <v/>
      </c>
      <c r="K217" s="22" t="str">
        <f>IF(Z217="","",Z217&amp;"-"&amp;AA217)</f>
        <v/>
      </c>
      <c r="L217" s="22" t="str">
        <f>IF(AB217="","",AB217&amp;"-"&amp;AC217)</f>
        <v/>
      </c>
      <c r="M217" s="23" t="str">
        <f>IF(T217="","",AN217&amp;"-"&amp;AO217)</f>
        <v/>
      </c>
      <c r="N217" s="3" t="str">
        <f>IF(T217="","",AP217&amp;"-"&amp;AQ217)</f>
        <v/>
      </c>
      <c r="O217" s="7"/>
      <c r="P217" s="24"/>
      <c r="Q217" s="25"/>
      <c r="R217" s="25"/>
      <c r="S217" s="25"/>
      <c r="T217" s="26"/>
      <c r="U217" s="26"/>
      <c r="V217" s="25"/>
      <c r="W217" s="25"/>
      <c r="X217" s="26"/>
      <c r="Y217" s="26"/>
      <c r="Z217" s="25"/>
      <c r="AA217" s="25"/>
      <c r="AB217" s="26"/>
      <c r="AC217" s="27"/>
      <c r="AD217" s="1">
        <f>IF(T217=0,0,IF(T217&gt;U217,1,0))</f>
        <v>0</v>
      </c>
      <c r="AE217" s="1">
        <f>IF(T217=0,0,IF(T217&gt;U217,0,1))</f>
        <v>0</v>
      </c>
      <c r="AF217" s="1">
        <f>IF(V217=0,0,IF(V217&gt;W217,1,0))</f>
        <v>0</v>
      </c>
      <c r="AG217" s="1">
        <f>IF(V217=0,0,IF(V217&gt;W217,0,1))</f>
        <v>0</v>
      </c>
      <c r="AH217" s="1">
        <f>IF(X217=0,0,IF(X217&gt;Y217,1,0))</f>
        <v>0</v>
      </c>
      <c r="AI217" s="1">
        <f>IF(X217=0,0,IF(X217&gt;Y217,0,1))</f>
        <v>0</v>
      </c>
      <c r="AJ217" s="1">
        <f>IF(Z217=0,0,IF(Z217&gt;AA217,1,0))</f>
        <v>0</v>
      </c>
      <c r="AK217" s="1">
        <f>IF(Z217=0,0,IF(Z217&gt;AA217,0,1))</f>
        <v>0</v>
      </c>
      <c r="AL217" s="1">
        <f>IF(AB217=0,0,IF(AB217&gt;AC217,1,0))</f>
        <v>0</v>
      </c>
      <c r="AM217" s="1">
        <f>IF(AB217=0,0,IF(AB217&gt;AC217,0,1))</f>
        <v>0</v>
      </c>
      <c r="AN217" s="17">
        <f t="shared" si="26"/>
        <v>0</v>
      </c>
      <c r="AO217" s="17">
        <f t="shared" si="26"/>
        <v>0</v>
      </c>
      <c r="AP217" s="16" t="str">
        <f>IF(AN217=AO217,"",(IF(AN217&gt;AO217,1+AP216,0+AP216)))</f>
        <v/>
      </c>
      <c r="AQ217" s="16" t="str">
        <f>IF(AN217=AO217,"",(IF(AN217&gt;AO217,0+AQ216,1+AQ216)))</f>
        <v/>
      </c>
      <c r="AS217" s="1">
        <f>(IF(AN217&gt;AO217,P217,R217))</f>
        <v>0</v>
      </c>
      <c r="AU217" s="1">
        <f>(IF(AN217&lt;AO217,P217,R217))</f>
        <v>0</v>
      </c>
    </row>
    <row r="219" spans="1:48" ht="16">
      <c r="A219" s="609" t="e">
        <f>VLOOKUP(B220,#REF!,9,FALSE)</f>
        <v>#REF!</v>
      </c>
      <c r="B219" s="610"/>
      <c r="C219" s="610"/>
      <c r="D219" s="4" t="str">
        <f>MAX(AP220:AP224)&amp;"-"&amp;MAX(AQ220:AQ224)</f>
        <v>0-0</v>
      </c>
      <c r="E219" s="610" t="e">
        <f>VLOOKUP(F220,#REF!,9,FALSE)</f>
        <v>#REF!</v>
      </c>
      <c r="F219" s="610"/>
      <c r="G219" s="610"/>
      <c r="H219" s="5" t="s">
        <v>1</v>
      </c>
      <c r="I219" s="5" t="s">
        <v>2</v>
      </c>
      <c r="J219" s="5" t="s">
        <v>4</v>
      </c>
      <c r="K219" s="5" t="s">
        <v>0</v>
      </c>
      <c r="L219" s="5" t="s">
        <v>3</v>
      </c>
      <c r="M219" s="5" t="s">
        <v>9</v>
      </c>
      <c r="N219" s="6" t="s">
        <v>10</v>
      </c>
      <c r="O219" s="7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spans="1:48" ht="16">
      <c r="A220" s="28" t="s">
        <v>5</v>
      </c>
      <c r="B220" s="9">
        <f>P220</f>
        <v>0</v>
      </c>
      <c r="C220" s="10" t="e">
        <f>IF(B220="","",VLOOKUP(B220,#REF!,8,FALSE))</f>
        <v>#REF!</v>
      </c>
      <c r="D220" s="11" t="s">
        <v>13</v>
      </c>
      <c r="E220" s="29" t="s">
        <v>7</v>
      </c>
      <c r="F220" s="9">
        <f>R220</f>
        <v>0</v>
      </c>
      <c r="G220" s="10" t="e">
        <f>IF(F220="","",VLOOKUP(F220,#REF!,8,FALSE))</f>
        <v>#REF!</v>
      </c>
      <c r="H220" s="13" t="str">
        <f>IF(T220="","",T220&amp;"-"&amp;U220)</f>
        <v/>
      </c>
      <c r="I220" s="13" t="str">
        <f>IF(U220="","",V220&amp;"-"&amp;W220)</f>
        <v/>
      </c>
      <c r="J220" s="13" t="str">
        <f>IF(V220="","",X220&amp;"-"&amp;Y220)</f>
        <v/>
      </c>
      <c r="K220" s="13" t="str">
        <f>IF(Z220="","",Z220&amp;"-"&amp;AA220)</f>
        <v/>
      </c>
      <c r="L220" s="13" t="str">
        <f>IF(AB220="","",AB220&amp;"-"&amp;AC220)</f>
        <v/>
      </c>
      <c r="M220" s="14" t="str">
        <f>IF(T220="","",AN220&amp;"-"&amp;AO220)</f>
        <v/>
      </c>
      <c r="N220" s="2" t="str">
        <f>IF(T220="","",AP220&amp;"-"&amp;AQ220)</f>
        <v/>
      </c>
      <c r="O220" s="7"/>
      <c r="P220" s="15"/>
      <c r="Q220" s="16"/>
      <c r="R220" s="16"/>
      <c r="S220" s="16"/>
      <c r="T220" s="17"/>
      <c r="U220" s="17"/>
      <c r="V220" s="16"/>
      <c r="W220" s="16"/>
      <c r="X220" s="17"/>
      <c r="Y220" s="17"/>
      <c r="Z220" s="16"/>
      <c r="AA220" s="16"/>
      <c r="AB220" s="17"/>
      <c r="AC220" s="18"/>
      <c r="AD220" s="1">
        <f>IF(T220=0,0,IF(T220&gt;U220,1,0))</f>
        <v>0</v>
      </c>
      <c r="AE220" s="1">
        <f>IF(T220=0,0,IF(T220&gt;U220,0,1))</f>
        <v>0</v>
      </c>
      <c r="AF220" s="1">
        <f>IF(V220=0,0,IF(V220&gt;W220,1,0))</f>
        <v>0</v>
      </c>
      <c r="AG220" s="1">
        <f>IF(V220=0,0,IF(V220&gt;W220,0,1))</f>
        <v>0</v>
      </c>
      <c r="AH220" s="1">
        <f>IF(X220=0,0,IF(X220&gt;Y220,1,0))</f>
        <v>0</v>
      </c>
      <c r="AI220" s="1">
        <f>IF(X220=0,0,IF(X220&gt;Y220,0,1))</f>
        <v>0</v>
      </c>
      <c r="AJ220" s="1">
        <f>IF(Z220=0,0,IF(Z220&gt;AA220,1,0))</f>
        <v>0</v>
      </c>
      <c r="AK220" s="1">
        <f>IF(Z220=0,0,IF(Z220&gt;AA220,0,1))</f>
        <v>0</v>
      </c>
      <c r="AL220" s="1">
        <f>IF(AB220=0,0,IF(AB220&gt;AC220,1,0))</f>
        <v>0</v>
      </c>
      <c r="AM220" s="1">
        <f>IF(AB220=0,0,IF(AB220&gt;AC220,0,1))</f>
        <v>0</v>
      </c>
      <c r="AN220" s="17">
        <f t="shared" ref="AN220:AO224" si="27">+AD220+AF220+AH220+AJ220+AL220</f>
        <v>0</v>
      </c>
      <c r="AO220" s="17">
        <f t="shared" si="27"/>
        <v>0</v>
      </c>
      <c r="AP220" s="16" t="str">
        <f>IF(AN220=AO220,"",(IF(AN220&gt;AO220,1,0)))</f>
        <v/>
      </c>
      <c r="AQ220" s="16" t="str">
        <f>IF(AN220=AO220,"",(IF(AN220&gt;AO220,0,1)))</f>
        <v/>
      </c>
      <c r="AS220" s="1">
        <f>(IF(AN220&gt;AO220,P220,R220))</f>
        <v>0</v>
      </c>
      <c r="AU220" s="1">
        <f>(IF(AN220&lt;AO220,P220,R220))</f>
        <v>0</v>
      </c>
    </row>
    <row r="221" spans="1:48" ht="16">
      <c r="A221" s="28" t="s">
        <v>6</v>
      </c>
      <c r="B221" s="9">
        <f>P221</f>
        <v>0</v>
      </c>
      <c r="C221" s="10" t="e">
        <f>IF(B221="","",VLOOKUP(B221,#REF!,8,FALSE))</f>
        <v>#REF!</v>
      </c>
      <c r="D221" s="11" t="s">
        <v>13</v>
      </c>
      <c r="E221" s="29" t="s">
        <v>8</v>
      </c>
      <c r="F221" s="9">
        <f>R221</f>
        <v>0</v>
      </c>
      <c r="G221" s="10" t="e">
        <f>IF(F221="","",VLOOKUP(F221,#REF!,8,FALSE))</f>
        <v>#REF!</v>
      </c>
      <c r="H221" s="13" t="str">
        <f>IF(T221="","",T221&amp;"-"&amp;U221)</f>
        <v/>
      </c>
      <c r="I221" s="13" t="str">
        <f>IF(U221="","",V221&amp;"-"&amp;W221)</f>
        <v/>
      </c>
      <c r="J221" s="13" t="str">
        <f>IF(V221="","",X221&amp;"-"&amp;Y221)</f>
        <v/>
      </c>
      <c r="K221" s="13" t="str">
        <f>IF(Z221="","",Z221&amp;"-"&amp;AA221)</f>
        <v/>
      </c>
      <c r="L221" s="13" t="str">
        <f>IF(AB221="","",AB221&amp;"-"&amp;AC221)</f>
        <v/>
      </c>
      <c r="M221" s="14" t="str">
        <f>IF(T221="","",AN221&amp;"-"&amp;AO221)</f>
        <v/>
      </c>
      <c r="N221" s="2" t="str">
        <f>IF(T221="","",AP221&amp;"-"&amp;AQ221)</f>
        <v/>
      </c>
      <c r="O221" s="7"/>
      <c r="P221" s="15"/>
      <c r="Q221" s="16"/>
      <c r="R221" s="16"/>
      <c r="S221" s="16"/>
      <c r="T221" s="17"/>
      <c r="U221" s="17"/>
      <c r="V221" s="16"/>
      <c r="W221" s="16"/>
      <c r="X221" s="17"/>
      <c r="Y221" s="17"/>
      <c r="Z221" s="16"/>
      <c r="AA221" s="16"/>
      <c r="AB221" s="17"/>
      <c r="AC221" s="18"/>
      <c r="AD221" s="1">
        <f>IF(T221=0,0,IF(T221&gt;U221,1,0))</f>
        <v>0</v>
      </c>
      <c r="AE221" s="1">
        <f>IF(T221=0,0,IF(T221&gt;U221,0,1))</f>
        <v>0</v>
      </c>
      <c r="AF221" s="1">
        <f>IF(V221=0,0,IF(V221&gt;W221,1,0))</f>
        <v>0</v>
      </c>
      <c r="AG221" s="1">
        <f>IF(V221=0,0,IF(V221&gt;W221,0,1))</f>
        <v>0</v>
      </c>
      <c r="AH221" s="1">
        <f>IF(X221=0,0,IF(X221&gt;Y221,1,0))</f>
        <v>0</v>
      </c>
      <c r="AI221" s="1">
        <f>IF(X221=0,0,IF(X221&gt;Y221,0,1))</f>
        <v>0</v>
      </c>
      <c r="AJ221" s="1">
        <f>IF(Z221=0,0,IF(Z221&gt;AA221,1,0))</f>
        <v>0</v>
      </c>
      <c r="AK221" s="1">
        <f>IF(Z221=0,0,IF(Z221&gt;AA221,0,1))</f>
        <v>0</v>
      </c>
      <c r="AL221" s="1">
        <f>IF(AB221=0,0,IF(AB221&gt;AC221,1,0))</f>
        <v>0</v>
      </c>
      <c r="AM221" s="1">
        <f>IF(AB221=0,0,IF(AB221&gt;AC221,0,1))</f>
        <v>0</v>
      </c>
      <c r="AN221" s="17">
        <f t="shared" si="27"/>
        <v>0</v>
      </c>
      <c r="AO221" s="17">
        <f t="shared" si="27"/>
        <v>0</v>
      </c>
      <c r="AP221" s="16" t="str">
        <f>IF(AN221=AO221,"",(IF(AN221&gt;AO221,1+AP220,0+AP220)))</f>
        <v/>
      </c>
      <c r="AQ221" s="16" t="str">
        <f>IF(AN221=AO221,"",(IF(AN221&gt;AO221,0+AQ220,1+AQ220)))</f>
        <v/>
      </c>
      <c r="AS221" s="1">
        <f>(IF(AN221&gt;AO221,P221,R221))</f>
        <v>0</v>
      </c>
      <c r="AU221" s="1">
        <f>(IF(AN221&lt;AO221,P221,R221))</f>
        <v>0</v>
      </c>
    </row>
    <row r="222" spans="1:48" ht="18" customHeight="1">
      <c r="A222" s="28" t="s">
        <v>14</v>
      </c>
      <c r="B222" s="33" t="str">
        <f>P222&amp;" "&amp;Q222</f>
        <v xml:space="preserve"> </v>
      </c>
      <c r="C222" s="30" t="e">
        <f>IF(B222="","",VLOOKUP(P222,#REF!,8,FALSE))&amp;" / "&amp;IF(B222="","",VLOOKUP(Q222,#REF!,8,FALSE))</f>
        <v>#REF!</v>
      </c>
      <c r="D222" s="11" t="s">
        <v>13</v>
      </c>
      <c r="E222" s="29" t="s">
        <v>15</v>
      </c>
      <c r="F222" s="33" t="str">
        <f>R222&amp;" "&amp;S222</f>
        <v xml:space="preserve"> </v>
      </c>
      <c r="G222" s="30" t="e">
        <f>IF(F222="","",VLOOKUP(R222,#REF!,8,FALSE))&amp;" / "&amp;IF(F222="","",VLOOKUP(S222,#REF!,8,FALSE))</f>
        <v>#REF!</v>
      </c>
      <c r="H222" s="13" t="str">
        <f>IF(T222="","",T222&amp;"-"&amp;U222)</f>
        <v/>
      </c>
      <c r="I222" s="13" t="str">
        <f>IF(U222="","",V222&amp;"-"&amp;W222)</f>
        <v/>
      </c>
      <c r="J222" s="13" t="str">
        <f>IF(V222="","",X222&amp;"-"&amp;Y222)</f>
        <v/>
      </c>
      <c r="K222" s="13" t="str">
        <f>IF(Z222="","",Z222&amp;"-"&amp;AA222)</f>
        <v/>
      </c>
      <c r="L222" s="13" t="str">
        <f>IF(AB222="","",AB222&amp;"-"&amp;AC222)</f>
        <v/>
      </c>
      <c r="M222" s="14" t="str">
        <f>IF(T222="","",AN222&amp;"-"&amp;AO222)</f>
        <v/>
      </c>
      <c r="N222" s="2" t="str">
        <f>IF(T222="","",AP222&amp;"-"&amp;AQ222)</f>
        <v/>
      </c>
      <c r="O222" s="7"/>
      <c r="P222" s="15"/>
      <c r="Q222" s="16"/>
      <c r="R222" s="16"/>
      <c r="S222" s="16"/>
      <c r="T222" s="17"/>
      <c r="U222" s="17"/>
      <c r="V222" s="16"/>
      <c r="W222" s="16"/>
      <c r="X222" s="17"/>
      <c r="Y222" s="17"/>
      <c r="Z222" s="16"/>
      <c r="AA222" s="16"/>
      <c r="AB222" s="17"/>
      <c r="AC222" s="18"/>
      <c r="AD222" s="1">
        <f>IF(T222=0,0,IF(T222&gt;U222,1,0))</f>
        <v>0</v>
      </c>
      <c r="AE222" s="1">
        <f>IF(T222=0,0,IF(T222&gt;U222,0,1))</f>
        <v>0</v>
      </c>
      <c r="AF222" s="1">
        <f>IF(V222=0,0,IF(V222&gt;W222,1,0))</f>
        <v>0</v>
      </c>
      <c r="AG222" s="1">
        <f>IF(V222=0,0,IF(V222&gt;W222,0,1))</f>
        <v>0</v>
      </c>
      <c r="AH222" s="1">
        <f>IF(X222=0,0,IF(X222&gt;Y222,1,0))</f>
        <v>0</v>
      </c>
      <c r="AI222" s="1">
        <f>IF(X222=0,0,IF(X222&gt;Y222,0,1))</f>
        <v>0</v>
      </c>
      <c r="AJ222" s="1">
        <f>IF(Z222=0,0,IF(Z222&gt;AA222,1,0))</f>
        <v>0</v>
      </c>
      <c r="AK222" s="1">
        <f>IF(Z222=0,0,IF(Z222&gt;AA222,0,1))</f>
        <v>0</v>
      </c>
      <c r="AL222" s="1">
        <f>IF(AB222=0,0,IF(AB222&gt;AC222,1,0))</f>
        <v>0</v>
      </c>
      <c r="AM222" s="1">
        <f>IF(AB222=0,0,IF(AB222&gt;AC222,0,1))</f>
        <v>0</v>
      </c>
      <c r="AN222" s="17">
        <f t="shared" si="27"/>
        <v>0</v>
      </c>
      <c r="AO222" s="17">
        <f t="shared" si="27"/>
        <v>0</v>
      </c>
      <c r="AP222" s="16" t="str">
        <f>IF(AN222=AO222,"",(IF(AN222&gt;AO222,1+AP221,0+AP221)))</f>
        <v/>
      </c>
      <c r="AQ222" s="16" t="str">
        <f>IF(AN222=AO222,"",(IF(AN222&gt;AO222,0+AQ221,1+AQ221)))</f>
        <v/>
      </c>
      <c r="AS222" s="1">
        <f>(IF(AN222&gt;AO222,P222,R222))</f>
        <v>0</v>
      </c>
      <c r="AT222" s="1">
        <f>(IF(AN222&gt;AO222,Q222,S222))</f>
        <v>0</v>
      </c>
      <c r="AU222" s="1">
        <f>(IF(AN222&lt;AO222,P222,R222))</f>
        <v>0</v>
      </c>
      <c r="AV222" s="1">
        <f>(IF(AN222&lt;AO222,Q222,S222))</f>
        <v>0</v>
      </c>
    </row>
    <row r="223" spans="1:48" ht="16">
      <c r="A223" s="28" t="s">
        <v>5</v>
      </c>
      <c r="B223" s="9" t="str">
        <f>IF(P223="","",P223)</f>
        <v/>
      </c>
      <c r="C223" s="10" t="str">
        <f>IF(B223="","",VLOOKUP(B223,#REF!,8,FALSE))</f>
        <v/>
      </c>
      <c r="D223" s="11" t="s">
        <v>13</v>
      </c>
      <c r="E223" s="29" t="s">
        <v>8</v>
      </c>
      <c r="F223" s="9" t="str">
        <f>IF(R223="","",R223)</f>
        <v/>
      </c>
      <c r="G223" s="10" t="str">
        <f>IF(F223="","",VLOOKUP(F223,#REF!,8,FALSE))</f>
        <v/>
      </c>
      <c r="H223" s="13" t="str">
        <f>IF(T223="","",T223&amp;"-"&amp;U223)</f>
        <v/>
      </c>
      <c r="I223" s="13" t="str">
        <f>IF(U223="","",V223&amp;"-"&amp;W223)</f>
        <v/>
      </c>
      <c r="J223" s="12" t="str">
        <f>IF(V223="","",X223&amp;"-"&amp;Y223)</f>
        <v/>
      </c>
      <c r="K223" s="12" t="str">
        <f>IF(Z223="","",Z223&amp;"-"&amp;AA223)</f>
        <v/>
      </c>
      <c r="L223" s="12" t="str">
        <f>IF(AB223="","",AB223&amp;"-"&amp;AC223)</f>
        <v/>
      </c>
      <c r="M223" s="14" t="str">
        <f>IF(T223="","",AN223&amp;"-"&amp;AO223)</f>
        <v/>
      </c>
      <c r="N223" s="2" t="str">
        <f>IF(T223="","",AP223&amp;"-"&amp;AQ223)</f>
        <v/>
      </c>
      <c r="O223" s="7"/>
      <c r="P223" s="15"/>
      <c r="Q223" s="16"/>
      <c r="R223" s="16"/>
      <c r="S223" s="16"/>
      <c r="T223" s="17"/>
      <c r="U223" s="17"/>
      <c r="V223" s="16"/>
      <c r="W223" s="16"/>
      <c r="X223" s="17"/>
      <c r="Y223" s="17"/>
      <c r="Z223" s="16"/>
      <c r="AA223" s="16"/>
      <c r="AB223" s="17"/>
      <c r="AC223" s="18"/>
      <c r="AD223" s="1">
        <f>IF(T223=0,0,IF(T223&gt;U223,1,0))</f>
        <v>0</v>
      </c>
      <c r="AE223" s="1">
        <f>IF(T223=0,0,IF(T223&gt;U223,0,1))</f>
        <v>0</v>
      </c>
      <c r="AF223" s="1">
        <f>IF(V223=0,0,IF(V223&gt;W223,1,0))</f>
        <v>0</v>
      </c>
      <c r="AG223" s="1">
        <f>IF(V223=0,0,IF(V223&gt;W223,0,1))</f>
        <v>0</v>
      </c>
      <c r="AH223" s="1">
        <f>IF(X223=0,0,IF(X223&gt;Y223,1,0))</f>
        <v>0</v>
      </c>
      <c r="AI223" s="1">
        <f>IF(X223=0,0,IF(X223&gt;Y223,0,1))</f>
        <v>0</v>
      </c>
      <c r="AJ223" s="1">
        <f>IF(Z223=0,0,IF(Z223&gt;AA223,1,0))</f>
        <v>0</v>
      </c>
      <c r="AK223" s="1">
        <f>IF(Z223=0,0,IF(Z223&gt;AA223,0,1))</f>
        <v>0</v>
      </c>
      <c r="AL223" s="1">
        <f>IF(AB223=0,0,IF(AB223&gt;AC223,1,0))</f>
        <v>0</v>
      </c>
      <c r="AM223" s="1">
        <f>IF(AB223=0,0,IF(AB223&gt;AC223,0,1))</f>
        <v>0</v>
      </c>
      <c r="AN223" s="17">
        <f t="shared" si="27"/>
        <v>0</v>
      </c>
      <c r="AO223" s="17">
        <f t="shared" si="27"/>
        <v>0</v>
      </c>
      <c r="AP223" s="16" t="str">
        <f>IF(AN223=AO223,"",(IF(AN223&gt;AO223,1+AP222,0+AP222)))</f>
        <v/>
      </c>
      <c r="AQ223" s="16" t="str">
        <f>IF(AN223=AO223,"",(IF(AN223&gt;AO223,0+AQ222,1+AQ222)))</f>
        <v/>
      </c>
      <c r="AS223" s="1">
        <f>(IF(AN223&gt;AO223,P223,R223))</f>
        <v>0</v>
      </c>
      <c r="AU223" s="1">
        <f>(IF(AN223&lt;AO223,P223,R223))</f>
        <v>0</v>
      </c>
    </row>
    <row r="224" spans="1:48" ht="16">
      <c r="A224" s="31" t="s">
        <v>6</v>
      </c>
      <c r="B224" s="19" t="str">
        <f>IF(P224="","",P224)</f>
        <v/>
      </c>
      <c r="C224" s="20" t="str">
        <f>IF(B224="","",VLOOKUP(B224,#REF!,8,FALSE))</f>
        <v/>
      </c>
      <c r="D224" s="21" t="s">
        <v>13</v>
      </c>
      <c r="E224" s="32" t="s">
        <v>7</v>
      </c>
      <c r="F224" s="19" t="str">
        <f>IF(R224="","",R224)</f>
        <v/>
      </c>
      <c r="G224" s="20" t="str">
        <f>IF(F224="","",VLOOKUP(F224,#REF!,8,FALSE))</f>
        <v/>
      </c>
      <c r="H224" s="22" t="str">
        <f>IF(T224="","",T224&amp;"-"&amp;U224)</f>
        <v/>
      </c>
      <c r="I224" s="22" t="str">
        <f>IF(U224="","",V224&amp;"-"&amp;W224)</f>
        <v/>
      </c>
      <c r="J224" s="22" t="str">
        <f>IF(V224="","",X224&amp;"-"&amp;Y224)</f>
        <v/>
      </c>
      <c r="K224" s="22" t="str">
        <f>IF(Z224="","",Z224&amp;"-"&amp;AA224)</f>
        <v/>
      </c>
      <c r="L224" s="22" t="str">
        <f>IF(AB224="","",AB224&amp;"-"&amp;AC224)</f>
        <v/>
      </c>
      <c r="M224" s="23" t="str">
        <f>IF(T224="","",AN224&amp;"-"&amp;AO224)</f>
        <v/>
      </c>
      <c r="N224" s="3" t="str">
        <f>IF(T224="","",AP224&amp;"-"&amp;AQ224)</f>
        <v/>
      </c>
      <c r="O224" s="7"/>
      <c r="P224" s="24"/>
      <c r="Q224" s="25"/>
      <c r="R224" s="25"/>
      <c r="S224" s="25"/>
      <c r="T224" s="26"/>
      <c r="U224" s="26"/>
      <c r="V224" s="25"/>
      <c r="W224" s="25"/>
      <c r="X224" s="26"/>
      <c r="Y224" s="26"/>
      <c r="Z224" s="25"/>
      <c r="AA224" s="25"/>
      <c r="AB224" s="26"/>
      <c r="AC224" s="27"/>
      <c r="AD224" s="1">
        <f>IF(T224=0,0,IF(T224&gt;U224,1,0))</f>
        <v>0</v>
      </c>
      <c r="AE224" s="1">
        <f>IF(T224=0,0,IF(T224&gt;U224,0,1))</f>
        <v>0</v>
      </c>
      <c r="AF224" s="1">
        <f>IF(V224=0,0,IF(V224&gt;W224,1,0))</f>
        <v>0</v>
      </c>
      <c r="AG224" s="1">
        <f>IF(V224=0,0,IF(V224&gt;W224,0,1))</f>
        <v>0</v>
      </c>
      <c r="AH224" s="1">
        <f>IF(X224=0,0,IF(X224&gt;Y224,1,0))</f>
        <v>0</v>
      </c>
      <c r="AI224" s="1">
        <f>IF(X224=0,0,IF(X224&gt;Y224,0,1))</f>
        <v>0</v>
      </c>
      <c r="AJ224" s="1">
        <f>IF(Z224=0,0,IF(Z224&gt;AA224,1,0))</f>
        <v>0</v>
      </c>
      <c r="AK224" s="1">
        <f>IF(Z224=0,0,IF(Z224&gt;AA224,0,1))</f>
        <v>0</v>
      </c>
      <c r="AL224" s="1">
        <f>IF(AB224=0,0,IF(AB224&gt;AC224,1,0))</f>
        <v>0</v>
      </c>
      <c r="AM224" s="1">
        <f>IF(AB224=0,0,IF(AB224&gt;AC224,0,1))</f>
        <v>0</v>
      </c>
      <c r="AN224" s="17">
        <f t="shared" si="27"/>
        <v>0</v>
      </c>
      <c r="AO224" s="17">
        <f t="shared" si="27"/>
        <v>0</v>
      </c>
      <c r="AP224" s="16" t="str">
        <f>IF(AN224=AO224,"",(IF(AN224&gt;AO224,1+AP223,0+AP223)))</f>
        <v/>
      </c>
      <c r="AQ224" s="16" t="str">
        <f>IF(AN224=AO224,"",(IF(AN224&gt;AO224,0+AQ223,1+AQ223)))</f>
        <v/>
      </c>
      <c r="AS224" s="1">
        <f>(IF(AN224&gt;AO224,P224,R224))</f>
        <v>0</v>
      </c>
      <c r="AU224" s="1">
        <f>(IF(AN224&lt;AO224,P224,R224))</f>
        <v>0</v>
      </c>
    </row>
    <row r="226" spans="1:48" ht="16">
      <c r="A226" s="609" t="e">
        <f>VLOOKUP(B227,#REF!,9,FALSE)</f>
        <v>#REF!</v>
      </c>
      <c r="B226" s="610"/>
      <c r="C226" s="610"/>
      <c r="D226" s="4" t="str">
        <f>MAX(AP227:AP231)&amp;"-"&amp;MAX(AQ227:AQ231)</f>
        <v>0-0</v>
      </c>
      <c r="E226" s="610" t="e">
        <f>VLOOKUP(F227,#REF!,9,FALSE)</f>
        <v>#REF!</v>
      </c>
      <c r="F226" s="610"/>
      <c r="G226" s="610"/>
      <c r="H226" s="5" t="s">
        <v>1</v>
      </c>
      <c r="I226" s="5" t="s">
        <v>2</v>
      </c>
      <c r="J226" s="5" t="s">
        <v>4</v>
      </c>
      <c r="K226" s="5" t="s">
        <v>0</v>
      </c>
      <c r="L226" s="5" t="s">
        <v>3</v>
      </c>
      <c r="M226" s="5" t="s">
        <v>9</v>
      </c>
      <c r="N226" s="6" t="s">
        <v>10</v>
      </c>
      <c r="O226" s="7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spans="1:48" ht="16">
      <c r="A227" s="28" t="s">
        <v>5</v>
      </c>
      <c r="B227" s="9">
        <f>P227</f>
        <v>0</v>
      </c>
      <c r="C227" s="10" t="e">
        <f>IF(B227="","",VLOOKUP(B227,#REF!,8,FALSE))</f>
        <v>#REF!</v>
      </c>
      <c r="D227" s="11" t="s">
        <v>13</v>
      </c>
      <c r="E227" s="29" t="s">
        <v>7</v>
      </c>
      <c r="F227" s="9">
        <f>R227</f>
        <v>0</v>
      </c>
      <c r="G227" s="10" t="e">
        <f>IF(F227="","",VLOOKUP(F227,#REF!,8,FALSE))</f>
        <v>#REF!</v>
      </c>
      <c r="H227" s="13" t="str">
        <f>IF(T227="","",T227&amp;"-"&amp;U227)</f>
        <v/>
      </c>
      <c r="I227" s="13" t="str">
        <f>IF(U227="","",V227&amp;"-"&amp;W227)</f>
        <v/>
      </c>
      <c r="J227" s="13" t="str">
        <f>IF(V227="","",X227&amp;"-"&amp;Y227)</f>
        <v/>
      </c>
      <c r="K227" s="13" t="str">
        <f>IF(Z227="","",Z227&amp;"-"&amp;AA227)</f>
        <v/>
      </c>
      <c r="L227" s="13" t="str">
        <f>IF(AB227="","",AB227&amp;"-"&amp;AC227)</f>
        <v/>
      </c>
      <c r="M227" s="14" t="str">
        <f>IF(T227="","",AN227&amp;"-"&amp;AO227)</f>
        <v/>
      </c>
      <c r="N227" s="2" t="str">
        <f>IF(T227="","",AP227&amp;"-"&amp;AQ227)</f>
        <v/>
      </c>
      <c r="O227" s="7"/>
      <c r="P227" s="15"/>
      <c r="Q227" s="16"/>
      <c r="R227" s="16"/>
      <c r="S227" s="16"/>
      <c r="T227" s="17"/>
      <c r="U227" s="17"/>
      <c r="V227" s="16"/>
      <c r="W227" s="16"/>
      <c r="X227" s="17"/>
      <c r="Y227" s="17"/>
      <c r="Z227" s="16"/>
      <c r="AA227" s="16"/>
      <c r="AB227" s="17"/>
      <c r="AC227" s="18"/>
      <c r="AD227" s="1">
        <f>IF(T227=0,0,IF(T227&gt;U227,1,0))</f>
        <v>0</v>
      </c>
      <c r="AE227" s="1">
        <f>IF(T227=0,0,IF(T227&gt;U227,0,1))</f>
        <v>0</v>
      </c>
      <c r="AF227" s="1">
        <f>IF(V227=0,0,IF(V227&gt;W227,1,0))</f>
        <v>0</v>
      </c>
      <c r="AG227" s="1">
        <f>IF(V227=0,0,IF(V227&gt;W227,0,1))</f>
        <v>0</v>
      </c>
      <c r="AH227" s="1">
        <f>IF(X227=0,0,IF(X227&gt;Y227,1,0))</f>
        <v>0</v>
      </c>
      <c r="AI227" s="1">
        <f>IF(X227=0,0,IF(X227&gt;Y227,0,1))</f>
        <v>0</v>
      </c>
      <c r="AJ227" s="1">
        <f>IF(Z227=0,0,IF(Z227&gt;AA227,1,0))</f>
        <v>0</v>
      </c>
      <c r="AK227" s="1">
        <f>IF(Z227=0,0,IF(Z227&gt;AA227,0,1))</f>
        <v>0</v>
      </c>
      <c r="AL227" s="1">
        <f>IF(AB227=0,0,IF(AB227&gt;AC227,1,0))</f>
        <v>0</v>
      </c>
      <c r="AM227" s="1">
        <f>IF(AB227=0,0,IF(AB227&gt;AC227,0,1))</f>
        <v>0</v>
      </c>
      <c r="AN227" s="17">
        <f t="shared" ref="AN227:AO231" si="28">+AD227+AF227+AH227+AJ227+AL227</f>
        <v>0</v>
      </c>
      <c r="AO227" s="17">
        <f t="shared" si="28"/>
        <v>0</v>
      </c>
      <c r="AP227" s="16" t="str">
        <f>IF(AN227=AO227,"",(IF(AN227&gt;AO227,1,0)))</f>
        <v/>
      </c>
      <c r="AQ227" s="16" t="str">
        <f>IF(AN227=AO227,"",(IF(AN227&gt;AO227,0,1)))</f>
        <v/>
      </c>
      <c r="AS227" s="1">
        <f>(IF(AN227&gt;AO227,P227,R227))</f>
        <v>0</v>
      </c>
      <c r="AU227" s="1">
        <f>(IF(AN227&lt;AO227,P227,R227))</f>
        <v>0</v>
      </c>
    </row>
    <row r="228" spans="1:48" ht="16">
      <c r="A228" s="28" t="s">
        <v>6</v>
      </c>
      <c r="B228" s="9">
        <f>P228</f>
        <v>0</v>
      </c>
      <c r="C228" s="10" t="e">
        <f>IF(B228="","",VLOOKUP(B228,#REF!,8,FALSE))</f>
        <v>#REF!</v>
      </c>
      <c r="D228" s="11" t="s">
        <v>13</v>
      </c>
      <c r="E228" s="29" t="s">
        <v>8</v>
      </c>
      <c r="F228" s="9">
        <f>R228</f>
        <v>0</v>
      </c>
      <c r="G228" s="10" t="e">
        <f>IF(F228="","",VLOOKUP(F228,#REF!,8,FALSE))</f>
        <v>#REF!</v>
      </c>
      <c r="H228" s="13" t="str">
        <f>IF(T228="","",T228&amp;"-"&amp;U228)</f>
        <v/>
      </c>
      <c r="I228" s="13" t="str">
        <f>IF(U228="","",V228&amp;"-"&amp;W228)</f>
        <v/>
      </c>
      <c r="J228" s="13" t="str">
        <f>IF(V228="","",X228&amp;"-"&amp;Y228)</f>
        <v/>
      </c>
      <c r="K228" s="13" t="str">
        <f>IF(Z228="","",Z228&amp;"-"&amp;AA228)</f>
        <v/>
      </c>
      <c r="L228" s="13" t="str">
        <f>IF(AB228="","",AB228&amp;"-"&amp;AC228)</f>
        <v/>
      </c>
      <c r="M228" s="14" t="str">
        <f>IF(T228="","",AN228&amp;"-"&amp;AO228)</f>
        <v/>
      </c>
      <c r="N228" s="2" t="str">
        <f>IF(T228="","",AP228&amp;"-"&amp;AQ228)</f>
        <v/>
      </c>
      <c r="O228" s="7"/>
      <c r="P228" s="15"/>
      <c r="Q228" s="16"/>
      <c r="R228" s="16"/>
      <c r="S228" s="16"/>
      <c r="T228" s="17"/>
      <c r="U228" s="17"/>
      <c r="V228" s="16"/>
      <c r="W228" s="16"/>
      <c r="X228" s="17"/>
      <c r="Y228" s="17"/>
      <c r="Z228" s="16"/>
      <c r="AA228" s="16"/>
      <c r="AB228" s="17"/>
      <c r="AC228" s="18"/>
      <c r="AD228" s="1">
        <f>IF(T228=0,0,IF(T228&gt;U228,1,0))</f>
        <v>0</v>
      </c>
      <c r="AE228" s="1">
        <f>IF(T228=0,0,IF(T228&gt;U228,0,1))</f>
        <v>0</v>
      </c>
      <c r="AF228" s="1">
        <f>IF(V228=0,0,IF(V228&gt;W228,1,0))</f>
        <v>0</v>
      </c>
      <c r="AG228" s="1">
        <f>IF(V228=0,0,IF(V228&gt;W228,0,1))</f>
        <v>0</v>
      </c>
      <c r="AH228" s="1">
        <f>IF(X228=0,0,IF(X228&gt;Y228,1,0))</f>
        <v>0</v>
      </c>
      <c r="AI228" s="1">
        <f>IF(X228=0,0,IF(X228&gt;Y228,0,1))</f>
        <v>0</v>
      </c>
      <c r="AJ228" s="1">
        <f>IF(Z228=0,0,IF(Z228&gt;AA228,1,0))</f>
        <v>0</v>
      </c>
      <c r="AK228" s="1">
        <f>IF(Z228=0,0,IF(Z228&gt;AA228,0,1))</f>
        <v>0</v>
      </c>
      <c r="AL228" s="1">
        <f>IF(AB228=0,0,IF(AB228&gt;AC228,1,0))</f>
        <v>0</v>
      </c>
      <c r="AM228" s="1">
        <f>IF(AB228=0,0,IF(AB228&gt;AC228,0,1))</f>
        <v>0</v>
      </c>
      <c r="AN228" s="17">
        <f t="shared" si="28"/>
        <v>0</v>
      </c>
      <c r="AO228" s="17">
        <f t="shared" si="28"/>
        <v>0</v>
      </c>
      <c r="AP228" s="16" t="str">
        <f>IF(AN228=AO228,"",(IF(AN228&gt;AO228,1+AP227,0+AP227)))</f>
        <v/>
      </c>
      <c r="AQ228" s="16" t="str">
        <f>IF(AN228=AO228,"",(IF(AN228&gt;AO228,0+AQ227,1+AQ227)))</f>
        <v/>
      </c>
      <c r="AS228" s="1">
        <f>(IF(AN228&gt;AO228,P228,R228))</f>
        <v>0</v>
      </c>
      <c r="AU228" s="1">
        <f>(IF(AN228&lt;AO228,P228,R228))</f>
        <v>0</v>
      </c>
    </row>
    <row r="229" spans="1:48" ht="18" customHeight="1">
      <c r="A229" s="28" t="s">
        <v>14</v>
      </c>
      <c r="B229" s="33" t="str">
        <f>P229&amp;" "&amp;Q229</f>
        <v xml:space="preserve"> </v>
      </c>
      <c r="C229" s="30" t="e">
        <f>IF(B229="","",VLOOKUP(P229,#REF!,8,FALSE))&amp;" / "&amp;IF(B229="","",VLOOKUP(Q229,#REF!,8,FALSE))</f>
        <v>#REF!</v>
      </c>
      <c r="D229" s="11" t="s">
        <v>13</v>
      </c>
      <c r="E229" s="29" t="s">
        <v>15</v>
      </c>
      <c r="F229" s="33" t="str">
        <f>R229&amp;" "&amp;S229</f>
        <v xml:space="preserve"> </v>
      </c>
      <c r="G229" s="30" t="e">
        <f>IF(F229="","",VLOOKUP(R229,#REF!,8,FALSE))&amp;" / "&amp;IF(F229="","",VLOOKUP(S229,#REF!,8,FALSE))</f>
        <v>#REF!</v>
      </c>
      <c r="H229" s="13" t="str">
        <f>IF(T229="","",T229&amp;"-"&amp;U229)</f>
        <v/>
      </c>
      <c r="I229" s="13" t="str">
        <f>IF(U229="","",V229&amp;"-"&amp;W229)</f>
        <v/>
      </c>
      <c r="J229" s="13" t="str">
        <f>IF(V229="","",X229&amp;"-"&amp;Y229)</f>
        <v/>
      </c>
      <c r="K229" s="13" t="str">
        <f>IF(Z229="","",Z229&amp;"-"&amp;AA229)</f>
        <v/>
      </c>
      <c r="L229" s="13" t="str">
        <f>IF(AB229="","",AB229&amp;"-"&amp;AC229)</f>
        <v/>
      </c>
      <c r="M229" s="14" t="str">
        <f>IF(T229="","",AN229&amp;"-"&amp;AO229)</f>
        <v/>
      </c>
      <c r="N229" s="2" t="str">
        <f>IF(T229="","",AP229&amp;"-"&amp;AQ229)</f>
        <v/>
      </c>
      <c r="O229" s="7"/>
      <c r="P229" s="15"/>
      <c r="Q229" s="16"/>
      <c r="R229" s="16"/>
      <c r="S229" s="16"/>
      <c r="T229" s="17"/>
      <c r="U229" s="17"/>
      <c r="V229" s="16"/>
      <c r="W229" s="16"/>
      <c r="X229" s="17"/>
      <c r="Y229" s="17"/>
      <c r="Z229" s="16"/>
      <c r="AA229" s="16"/>
      <c r="AB229" s="17"/>
      <c r="AC229" s="18"/>
      <c r="AD229" s="1">
        <f>IF(T229=0,0,IF(T229&gt;U229,1,0))</f>
        <v>0</v>
      </c>
      <c r="AE229" s="1">
        <f>IF(T229=0,0,IF(T229&gt;U229,0,1))</f>
        <v>0</v>
      </c>
      <c r="AF229" s="1">
        <f>IF(V229=0,0,IF(V229&gt;W229,1,0))</f>
        <v>0</v>
      </c>
      <c r="AG229" s="1">
        <f>IF(V229=0,0,IF(V229&gt;W229,0,1))</f>
        <v>0</v>
      </c>
      <c r="AH229" s="1">
        <f>IF(X229=0,0,IF(X229&gt;Y229,1,0))</f>
        <v>0</v>
      </c>
      <c r="AI229" s="1">
        <f>IF(X229=0,0,IF(X229&gt;Y229,0,1))</f>
        <v>0</v>
      </c>
      <c r="AJ229" s="1">
        <f>IF(Z229=0,0,IF(Z229&gt;AA229,1,0))</f>
        <v>0</v>
      </c>
      <c r="AK229" s="1">
        <f>IF(Z229=0,0,IF(Z229&gt;AA229,0,1))</f>
        <v>0</v>
      </c>
      <c r="AL229" s="1">
        <f>IF(AB229=0,0,IF(AB229&gt;AC229,1,0))</f>
        <v>0</v>
      </c>
      <c r="AM229" s="1">
        <f>IF(AB229=0,0,IF(AB229&gt;AC229,0,1))</f>
        <v>0</v>
      </c>
      <c r="AN229" s="17">
        <f t="shared" si="28"/>
        <v>0</v>
      </c>
      <c r="AO229" s="17">
        <f t="shared" si="28"/>
        <v>0</v>
      </c>
      <c r="AP229" s="16" t="str">
        <f>IF(AN229=AO229,"",(IF(AN229&gt;AO229,1+AP228,0+AP228)))</f>
        <v/>
      </c>
      <c r="AQ229" s="16" t="str">
        <f>IF(AN229=AO229,"",(IF(AN229&gt;AO229,0+AQ228,1+AQ228)))</f>
        <v/>
      </c>
      <c r="AS229" s="1">
        <f>(IF(AN229&gt;AO229,P229,R229))</f>
        <v>0</v>
      </c>
      <c r="AT229" s="1">
        <f>(IF(AN229&gt;AO229,Q229,S229))</f>
        <v>0</v>
      </c>
      <c r="AU229" s="1">
        <f>(IF(AN229&lt;AO229,P229,R229))</f>
        <v>0</v>
      </c>
      <c r="AV229" s="1">
        <f>(IF(AN229&lt;AO229,Q229,S229))</f>
        <v>0</v>
      </c>
    </row>
    <row r="230" spans="1:48" ht="16">
      <c r="A230" s="28" t="s">
        <v>5</v>
      </c>
      <c r="B230" s="9" t="str">
        <f>IF(P230="","",P230)</f>
        <v/>
      </c>
      <c r="C230" s="10" t="str">
        <f>IF(B230="","",VLOOKUP(B230,#REF!,8,FALSE))</f>
        <v/>
      </c>
      <c r="D230" s="11" t="s">
        <v>13</v>
      </c>
      <c r="E230" s="29" t="s">
        <v>8</v>
      </c>
      <c r="F230" s="9" t="str">
        <f>IF(R230="","",R230)</f>
        <v/>
      </c>
      <c r="G230" s="10" t="str">
        <f>IF(F230="","",VLOOKUP(F230,#REF!,8,FALSE))</f>
        <v/>
      </c>
      <c r="H230" s="13" t="str">
        <f>IF(T230="","",T230&amp;"-"&amp;U230)</f>
        <v/>
      </c>
      <c r="I230" s="13" t="str">
        <f>IF(U230="","",V230&amp;"-"&amp;W230)</f>
        <v/>
      </c>
      <c r="J230" s="12" t="str">
        <f>IF(V230="","",X230&amp;"-"&amp;Y230)</f>
        <v/>
      </c>
      <c r="K230" s="12" t="str">
        <f>IF(Z230="","",Z230&amp;"-"&amp;AA230)</f>
        <v/>
      </c>
      <c r="L230" s="12" t="str">
        <f>IF(AB230="","",AB230&amp;"-"&amp;AC230)</f>
        <v/>
      </c>
      <c r="M230" s="14" t="str">
        <f>IF(T230="","",AN230&amp;"-"&amp;AO230)</f>
        <v/>
      </c>
      <c r="N230" s="2" t="str">
        <f>IF(T230="","",AP230&amp;"-"&amp;AQ230)</f>
        <v/>
      </c>
      <c r="O230" s="7"/>
      <c r="P230" s="15"/>
      <c r="Q230" s="16"/>
      <c r="R230" s="16"/>
      <c r="S230" s="16"/>
      <c r="T230" s="17"/>
      <c r="U230" s="17"/>
      <c r="V230" s="16"/>
      <c r="W230" s="16"/>
      <c r="X230" s="17"/>
      <c r="Y230" s="17"/>
      <c r="Z230" s="16"/>
      <c r="AA230" s="16"/>
      <c r="AB230" s="17"/>
      <c r="AC230" s="18"/>
      <c r="AD230" s="1">
        <f>IF(T230=0,0,IF(T230&gt;U230,1,0))</f>
        <v>0</v>
      </c>
      <c r="AE230" s="1">
        <f>IF(T230=0,0,IF(T230&gt;U230,0,1))</f>
        <v>0</v>
      </c>
      <c r="AF230" s="1">
        <f>IF(V230=0,0,IF(V230&gt;W230,1,0))</f>
        <v>0</v>
      </c>
      <c r="AG230" s="1">
        <f>IF(V230=0,0,IF(V230&gt;W230,0,1))</f>
        <v>0</v>
      </c>
      <c r="AH230" s="1">
        <f>IF(X230=0,0,IF(X230&gt;Y230,1,0))</f>
        <v>0</v>
      </c>
      <c r="AI230" s="1">
        <f>IF(X230=0,0,IF(X230&gt;Y230,0,1))</f>
        <v>0</v>
      </c>
      <c r="AJ230" s="1">
        <f>IF(Z230=0,0,IF(Z230&gt;AA230,1,0))</f>
        <v>0</v>
      </c>
      <c r="AK230" s="1">
        <f>IF(Z230=0,0,IF(Z230&gt;AA230,0,1))</f>
        <v>0</v>
      </c>
      <c r="AL230" s="1">
        <f>IF(AB230=0,0,IF(AB230&gt;AC230,1,0))</f>
        <v>0</v>
      </c>
      <c r="AM230" s="1">
        <f>IF(AB230=0,0,IF(AB230&gt;AC230,0,1))</f>
        <v>0</v>
      </c>
      <c r="AN230" s="17">
        <f t="shared" si="28"/>
        <v>0</v>
      </c>
      <c r="AO230" s="17">
        <f t="shared" si="28"/>
        <v>0</v>
      </c>
      <c r="AP230" s="16" t="str">
        <f>IF(AN230=AO230,"",(IF(AN230&gt;AO230,1+AP229,0+AP229)))</f>
        <v/>
      </c>
      <c r="AQ230" s="16" t="str">
        <f>IF(AN230=AO230,"",(IF(AN230&gt;AO230,0+AQ229,1+AQ229)))</f>
        <v/>
      </c>
      <c r="AS230" s="1">
        <f>(IF(AN230&gt;AO230,P230,R230))</f>
        <v>0</v>
      </c>
      <c r="AU230" s="1">
        <f>(IF(AN230&lt;AO230,P230,R230))</f>
        <v>0</v>
      </c>
    </row>
    <row r="231" spans="1:48" ht="16">
      <c r="A231" s="31" t="s">
        <v>6</v>
      </c>
      <c r="B231" s="19" t="str">
        <f>IF(P231="","",P231)</f>
        <v/>
      </c>
      <c r="C231" s="20" t="str">
        <f>IF(B231="","",VLOOKUP(B231,#REF!,8,FALSE))</f>
        <v/>
      </c>
      <c r="D231" s="21" t="s">
        <v>13</v>
      </c>
      <c r="E231" s="32" t="s">
        <v>7</v>
      </c>
      <c r="F231" s="19" t="str">
        <f>IF(R231="","",R231)</f>
        <v/>
      </c>
      <c r="G231" s="20" t="str">
        <f>IF(F231="","",VLOOKUP(F231,#REF!,8,FALSE))</f>
        <v/>
      </c>
      <c r="H231" s="22" t="str">
        <f>IF(T231="","",T231&amp;"-"&amp;U231)</f>
        <v/>
      </c>
      <c r="I231" s="22" t="str">
        <f>IF(U231="","",V231&amp;"-"&amp;W231)</f>
        <v/>
      </c>
      <c r="J231" s="22" t="str">
        <f>IF(V231="","",X231&amp;"-"&amp;Y231)</f>
        <v/>
      </c>
      <c r="K231" s="22" t="str">
        <f>IF(Z231="","",Z231&amp;"-"&amp;AA231)</f>
        <v/>
      </c>
      <c r="L231" s="22" t="str">
        <f>IF(AB231="","",AB231&amp;"-"&amp;AC231)</f>
        <v/>
      </c>
      <c r="M231" s="23" t="str">
        <f>IF(T231="","",AN231&amp;"-"&amp;AO231)</f>
        <v/>
      </c>
      <c r="N231" s="3" t="str">
        <f>IF(T231="","",AP231&amp;"-"&amp;AQ231)</f>
        <v/>
      </c>
      <c r="O231" s="7"/>
      <c r="P231" s="24"/>
      <c r="Q231" s="25"/>
      <c r="R231" s="25"/>
      <c r="S231" s="25"/>
      <c r="T231" s="26"/>
      <c r="U231" s="26"/>
      <c r="V231" s="25"/>
      <c r="W231" s="25"/>
      <c r="X231" s="26"/>
      <c r="Y231" s="26"/>
      <c r="Z231" s="25"/>
      <c r="AA231" s="25"/>
      <c r="AB231" s="26"/>
      <c r="AC231" s="27"/>
      <c r="AD231" s="1">
        <f>IF(T231=0,0,IF(T231&gt;U231,1,0))</f>
        <v>0</v>
      </c>
      <c r="AE231" s="1">
        <f>IF(T231=0,0,IF(T231&gt;U231,0,1))</f>
        <v>0</v>
      </c>
      <c r="AF231" s="1">
        <f>IF(V231=0,0,IF(V231&gt;W231,1,0))</f>
        <v>0</v>
      </c>
      <c r="AG231" s="1">
        <f>IF(V231=0,0,IF(V231&gt;W231,0,1))</f>
        <v>0</v>
      </c>
      <c r="AH231" s="1">
        <f>IF(X231=0,0,IF(X231&gt;Y231,1,0))</f>
        <v>0</v>
      </c>
      <c r="AI231" s="1">
        <f>IF(X231=0,0,IF(X231&gt;Y231,0,1))</f>
        <v>0</v>
      </c>
      <c r="AJ231" s="1">
        <f>IF(Z231=0,0,IF(Z231&gt;AA231,1,0))</f>
        <v>0</v>
      </c>
      <c r="AK231" s="1">
        <f>IF(Z231=0,0,IF(Z231&gt;AA231,0,1))</f>
        <v>0</v>
      </c>
      <c r="AL231" s="1">
        <f>IF(AB231=0,0,IF(AB231&gt;AC231,1,0))</f>
        <v>0</v>
      </c>
      <c r="AM231" s="1">
        <f>IF(AB231=0,0,IF(AB231&gt;AC231,0,1))</f>
        <v>0</v>
      </c>
      <c r="AN231" s="17">
        <f t="shared" si="28"/>
        <v>0</v>
      </c>
      <c r="AO231" s="17">
        <f t="shared" si="28"/>
        <v>0</v>
      </c>
      <c r="AP231" s="16" t="str">
        <f>IF(AN231=AO231,"",(IF(AN231&gt;AO231,1+AP230,0+AP230)))</f>
        <v/>
      </c>
      <c r="AQ231" s="16" t="str">
        <f>IF(AN231=AO231,"",(IF(AN231&gt;AO231,0+AQ230,1+AQ230)))</f>
        <v/>
      </c>
      <c r="AS231" s="1">
        <f>(IF(AN231&gt;AO231,P231,R231))</f>
        <v>0</v>
      </c>
      <c r="AU231" s="1">
        <f>(IF(AN231&lt;AO231,P231,R231))</f>
        <v>0</v>
      </c>
    </row>
    <row r="233" spans="1:48" ht="16">
      <c r="A233" s="609" t="e">
        <f>VLOOKUP(B234,#REF!,9,FALSE)</f>
        <v>#REF!</v>
      </c>
      <c r="B233" s="610"/>
      <c r="C233" s="610"/>
      <c r="D233" s="4" t="str">
        <f>MAX(AP234:AP238)&amp;"-"&amp;MAX(AQ234:AQ238)</f>
        <v>0-0</v>
      </c>
      <c r="E233" s="610" t="e">
        <f>VLOOKUP(F234,#REF!,9,FALSE)</f>
        <v>#REF!</v>
      </c>
      <c r="F233" s="610"/>
      <c r="G233" s="610"/>
      <c r="H233" s="5" t="s">
        <v>1</v>
      </c>
      <c r="I233" s="5" t="s">
        <v>2</v>
      </c>
      <c r="J233" s="5" t="s">
        <v>4</v>
      </c>
      <c r="K233" s="5" t="s">
        <v>0</v>
      </c>
      <c r="L233" s="5" t="s">
        <v>3</v>
      </c>
      <c r="M233" s="5" t="s">
        <v>9</v>
      </c>
      <c r="N233" s="6" t="s">
        <v>10</v>
      </c>
      <c r="O233" s="7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</row>
    <row r="234" spans="1:48" ht="16">
      <c r="A234" s="28" t="s">
        <v>5</v>
      </c>
      <c r="B234" s="9">
        <f>P234</f>
        <v>0</v>
      </c>
      <c r="C234" s="10" t="e">
        <f>IF(B234="","",VLOOKUP(B234,#REF!,8,FALSE))</f>
        <v>#REF!</v>
      </c>
      <c r="D234" s="11" t="s">
        <v>13</v>
      </c>
      <c r="E234" s="29" t="s">
        <v>7</v>
      </c>
      <c r="F234" s="9">
        <f>R234</f>
        <v>0</v>
      </c>
      <c r="G234" s="10" t="e">
        <f>IF(F234="","",VLOOKUP(F234,#REF!,8,FALSE))</f>
        <v>#REF!</v>
      </c>
      <c r="H234" s="13" t="str">
        <f>IF(T234="","",T234&amp;"-"&amp;U234)</f>
        <v/>
      </c>
      <c r="I234" s="13" t="str">
        <f>IF(U234="","",V234&amp;"-"&amp;W234)</f>
        <v/>
      </c>
      <c r="J234" s="13" t="str">
        <f>IF(V234="","",X234&amp;"-"&amp;Y234)</f>
        <v/>
      </c>
      <c r="K234" s="13" t="str">
        <f>IF(Z234="","",Z234&amp;"-"&amp;AA234)</f>
        <v/>
      </c>
      <c r="L234" s="13" t="str">
        <f>IF(AB234="","",AB234&amp;"-"&amp;AC234)</f>
        <v/>
      </c>
      <c r="M234" s="14" t="str">
        <f>IF(T234="","",AN234&amp;"-"&amp;AO234)</f>
        <v/>
      </c>
      <c r="N234" s="2" t="str">
        <f>IF(T234="","",AP234&amp;"-"&amp;AQ234)</f>
        <v/>
      </c>
      <c r="O234" s="7"/>
      <c r="P234" s="15"/>
      <c r="Q234" s="16"/>
      <c r="R234" s="16"/>
      <c r="S234" s="16"/>
      <c r="T234" s="17"/>
      <c r="U234" s="17"/>
      <c r="V234" s="16"/>
      <c r="W234" s="16"/>
      <c r="X234" s="17"/>
      <c r="Y234" s="17"/>
      <c r="Z234" s="16"/>
      <c r="AA234" s="16"/>
      <c r="AB234" s="17"/>
      <c r="AC234" s="18"/>
      <c r="AD234" s="1">
        <f>IF(T234=0,0,IF(T234&gt;U234,1,0))</f>
        <v>0</v>
      </c>
      <c r="AE234" s="1">
        <f>IF(T234=0,0,IF(T234&gt;U234,0,1))</f>
        <v>0</v>
      </c>
      <c r="AF234" s="1">
        <f>IF(V234=0,0,IF(V234&gt;W234,1,0))</f>
        <v>0</v>
      </c>
      <c r="AG234" s="1">
        <f>IF(V234=0,0,IF(V234&gt;W234,0,1))</f>
        <v>0</v>
      </c>
      <c r="AH234" s="1">
        <f>IF(X234=0,0,IF(X234&gt;Y234,1,0))</f>
        <v>0</v>
      </c>
      <c r="AI234" s="1">
        <f>IF(X234=0,0,IF(X234&gt;Y234,0,1))</f>
        <v>0</v>
      </c>
      <c r="AJ234" s="1">
        <f>IF(Z234=0,0,IF(Z234&gt;AA234,1,0))</f>
        <v>0</v>
      </c>
      <c r="AK234" s="1">
        <f>IF(Z234=0,0,IF(Z234&gt;AA234,0,1))</f>
        <v>0</v>
      </c>
      <c r="AL234" s="1">
        <f>IF(AB234=0,0,IF(AB234&gt;AC234,1,0))</f>
        <v>0</v>
      </c>
      <c r="AM234" s="1">
        <f>IF(AB234=0,0,IF(AB234&gt;AC234,0,1))</f>
        <v>0</v>
      </c>
      <c r="AN234" s="17">
        <f t="shared" ref="AN234:AO238" si="29">+AD234+AF234+AH234+AJ234+AL234</f>
        <v>0</v>
      </c>
      <c r="AO234" s="17">
        <f t="shared" si="29"/>
        <v>0</v>
      </c>
      <c r="AP234" s="16" t="str">
        <f>IF(AN234=AO234,"",(IF(AN234&gt;AO234,1,0)))</f>
        <v/>
      </c>
      <c r="AQ234" s="16" t="str">
        <f>IF(AN234=AO234,"",(IF(AN234&gt;AO234,0,1)))</f>
        <v/>
      </c>
      <c r="AS234" s="1">
        <f>(IF(AN234&gt;AO234,P234,R234))</f>
        <v>0</v>
      </c>
      <c r="AU234" s="1">
        <f>(IF(AN234&lt;AO234,P234,R234))</f>
        <v>0</v>
      </c>
    </row>
    <row r="235" spans="1:48" ht="16">
      <c r="A235" s="28" t="s">
        <v>6</v>
      </c>
      <c r="B235" s="9">
        <f>P235</f>
        <v>0</v>
      </c>
      <c r="C235" s="10" t="e">
        <f>IF(B235="","",VLOOKUP(B235,#REF!,8,FALSE))</f>
        <v>#REF!</v>
      </c>
      <c r="D235" s="11" t="s">
        <v>13</v>
      </c>
      <c r="E235" s="29" t="s">
        <v>8</v>
      </c>
      <c r="F235" s="9">
        <f>R235</f>
        <v>0</v>
      </c>
      <c r="G235" s="10" t="e">
        <f>IF(F235="","",VLOOKUP(F235,#REF!,8,FALSE))</f>
        <v>#REF!</v>
      </c>
      <c r="H235" s="13" t="str">
        <f>IF(T235="","",T235&amp;"-"&amp;U235)</f>
        <v/>
      </c>
      <c r="I235" s="13" t="str">
        <f>IF(U235="","",V235&amp;"-"&amp;W235)</f>
        <v/>
      </c>
      <c r="J235" s="13" t="str">
        <f>IF(V235="","",X235&amp;"-"&amp;Y235)</f>
        <v/>
      </c>
      <c r="K235" s="13" t="str">
        <f>IF(Z235="","",Z235&amp;"-"&amp;AA235)</f>
        <v/>
      </c>
      <c r="L235" s="13" t="str">
        <f>IF(AB235="","",AB235&amp;"-"&amp;AC235)</f>
        <v/>
      </c>
      <c r="M235" s="14" t="str">
        <f>IF(T235="","",AN235&amp;"-"&amp;AO235)</f>
        <v/>
      </c>
      <c r="N235" s="2" t="str">
        <f>IF(T235="","",AP235&amp;"-"&amp;AQ235)</f>
        <v/>
      </c>
      <c r="O235" s="7"/>
      <c r="P235" s="15"/>
      <c r="Q235" s="16"/>
      <c r="R235" s="16"/>
      <c r="S235" s="16"/>
      <c r="T235" s="17"/>
      <c r="U235" s="17"/>
      <c r="V235" s="16"/>
      <c r="W235" s="16"/>
      <c r="X235" s="17"/>
      <c r="Y235" s="17"/>
      <c r="Z235" s="16"/>
      <c r="AA235" s="16"/>
      <c r="AB235" s="17"/>
      <c r="AC235" s="18"/>
      <c r="AD235" s="1">
        <f>IF(T235=0,0,IF(T235&gt;U235,1,0))</f>
        <v>0</v>
      </c>
      <c r="AE235" s="1">
        <f>IF(T235=0,0,IF(T235&gt;U235,0,1))</f>
        <v>0</v>
      </c>
      <c r="AF235" s="1">
        <f>IF(V235=0,0,IF(V235&gt;W235,1,0))</f>
        <v>0</v>
      </c>
      <c r="AG235" s="1">
        <f>IF(V235=0,0,IF(V235&gt;W235,0,1))</f>
        <v>0</v>
      </c>
      <c r="AH235" s="1">
        <f>IF(X235=0,0,IF(X235&gt;Y235,1,0))</f>
        <v>0</v>
      </c>
      <c r="AI235" s="1">
        <f>IF(X235=0,0,IF(X235&gt;Y235,0,1))</f>
        <v>0</v>
      </c>
      <c r="AJ235" s="1">
        <f>IF(Z235=0,0,IF(Z235&gt;AA235,1,0))</f>
        <v>0</v>
      </c>
      <c r="AK235" s="1">
        <f>IF(Z235=0,0,IF(Z235&gt;AA235,0,1))</f>
        <v>0</v>
      </c>
      <c r="AL235" s="1">
        <f>IF(AB235=0,0,IF(AB235&gt;AC235,1,0))</f>
        <v>0</v>
      </c>
      <c r="AM235" s="1">
        <f>IF(AB235=0,0,IF(AB235&gt;AC235,0,1))</f>
        <v>0</v>
      </c>
      <c r="AN235" s="17">
        <f t="shared" si="29"/>
        <v>0</v>
      </c>
      <c r="AO235" s="17">
        <f t="shared" si="29"/>
        <v>0</v>
      </c>
      <c r="AP235" s="16" t="str">
        <f>IF(AN235=AO235,"",(IF(AN235&gt;AO235,1+AP234,0+AP234)))</f>
        <v/>
      </c>
      <c r="AQ235" s="16" t="str">
        <f>IF(AN235=AO235,"",(IF(AN235&gt;AO235,0+AQ234,1+AQ234)))</f>
        <v/>
      </c>
      <c r="AS235" s="1">
        <f>(IF(AN235&gt;AO235,P235,R235))</f>
        <v>0</v>
      </c>
      <c r="AU235" s="1">
        <f>(IF(AN235&lt;AO235,P235,R235))</f>
        <v>0</v>
      </c>
    </row>
    <row r="236" spans="1:48" ht="18" customHeight="1">
      <c r="A236" s="28" t="s">
        <v>14</v>
      </c>
      <c r="B236" s="33" t="str">
        <f>P236&amp;" "&amp;Q236</f>
        <v xml:space="preserve"> </v>
      </c>
      <c r="C236" s="30" t="e">
        <f>IF(B236="","",VLOOKUP(P236,#REF!,8,FALSE))&amp;" / "&amp;IF(B236="","",VLOOKUP(Q236,#REF!,8,FALSE))</f>
        <v>#REF!</v>
      </c>
      <c r="D236" s="11" t="s">
        <v>13</v>
      </c>
      <c r="E236" s="29" t="s">
        <v>15</v>
      </c>
      <c r="F236" s="33" t="str">
        <f>R236&amp;" "&amp;S236</f>
        <v xml:space="preserve"> </v>
      </c>
      <c r="G236" s="30" t="e">
        <f>IF(F236="","",VLOOKUP(R236,#REF!,8,FALSE))&amp;" / "&amp;IF(F236="","",VLOOKUP(S236,#REF!,8,FALSE))</f>
        <v>#REF!</v>
      </c>
      <c r="H236" s="13" t="str">
        <f>IF(T236="","",T236&amp;"-"&amp;U236)</f>
        <v/>
      </c>
      <c r="I236" s="13" t="str">
        <f>IF(U236="","",V236&amp;"-"&amp;W236)</f>
        <v/>
      </c>
      <c r="J236" s="13" t="str">
        <f>IF(V236="","",X236&amp;"-"&amp;Y236)</f>
        <v/>
      </c>
      <c r="K236" s="13" t="str">
        <f>IF(Z236="","",Z236&amp;"-"&amp;AA236)</f>
        <v/>
      </c>
      <c r="L236" s="13" t="str">
        <f>IF(AB236="","",AB236&amp;"-"&amp;AC236)</f>
        <v/>
      </c>
      <c r="M236" s="14" t="str">
        <f>IF(T236="","",AN236&amp;"-"&amp;AO236)</f>
        <v/>
      </c>
      <c r="N236" s="2" t="str">
        <f>IF(T236="","",AP236&amp;"-"&amp;AQ236)</f>
        <v/>
      </c>
      <c r="O236" s="7"/>
      <c r="P236" s="15"/>
      <c r="Q236" s="16"/>
      <c r="R236" s="16"/>
      <c r="S236" s="16"/>
      <c r="T236" s="17"/>
      <c r="U236" s="17"/>
      <c r="V236" s="16"/>
      <c r="W236" s="16"/>
      <c r="X236" s="17"/>
      <c r="Y236" s="17"/>
      <c r="Z236" s="16"/>
      <c r="AA236" s="16"/>
      <c r="AB236" s="17"/>
      <c r="AC236" s="18"/>
      <c r="AD236" s="1">
        <f>IF(T236=0,0,IF(T236&gt;U236,1,0))</f>
        <v>0</v>
      </c>
      <c r="AE236" s="1">
        <f>IF(T236=0,0,IF(T236&gt;U236,0,1))</f>
        <v>0</v>
      </c>
      <c r="AF236" s="1">
        <f>IF(V236=0,0,IF(V236&gt;W236,1,0))</f>
        <v>0</v>
      </c>
      <c r="AG236" s="1">
        <f>IF(V236=0,0,IF(V236&gt;W236,0,1))</f>
        <v>0</v>
      </c>
      <c r="AH236" s="1">
        <f>IF(X236=0,0,IF(X236&gt;Y236,1,0))</f>
        <v>0</v>
      </c>
      <c r="AI236" s="1">
        <f>IF(X236=0,0,IF(X236&gt;Y236,0,1))</f>
        <v>0</v>
      </c>
      <c r="AJ236" s="1">
        <f>IF(Z236=0,0,IF(Z236&gt;AA236,1,0))</f>
        <v>0</v>
      </c>
      <c r="AK236" s="1">
        <f>IF(Z236=0,0,IF(Z236&gt;AA236,0,1))</f>
        <v>0</v>
      </c>
      <c r="AL236" s="1">
        <f>IF(AB236=0,0,IF(AB236&gt;AC236,1,0))</f>
        <v>0</v>
      </c>
      <c r="AM236" s="1">
        <f>IF(AB236=0,0,IF(AB236&gt;AC236,0,1))</f>
        <v>0</v>
      </c>
      <c r="AN236" s="17">
        <f t="shared" si="29"/>
        <v>0</v>
      </c>
      <c r="AO236" s="17">
        <f t="shared" si="29"/>
        <v>0</v>
      </c>
      <c r="AP236" s="16" t="str">
        <f>IF(AN236=AO236,"",(IF(AN236&gt;AO236,1+AP235,0+AP235)))</f>
        <v/>
      </c>
      <c r="AQ236" s="16" t="str">
        <f>IF(AN236=AO236,"",(IF(AN236&gt;AO236,0+AQ235,1+AQ235)))</f>
        <v/>
      </c>
      <c r="AS236" s="1">
        <f>(IF(AN236&gt;AO236,P236,R236))</f>
        <v>0</v>
      </c>
      <c r="AT236" s="1">
        <f>(IF(AN236&gt;AO236,Q236,S236))</f>
        <v>0</v>
      </c>
      <c r="AU236" s="1">
        <f>(IF(AN236&lt;AO236,P236,R236))</f>
        <v>0</v>
      </c>
      <c r="AV236" s="1">
        <f>(IF(AN236&lt;AO236,Q236,S236))</f>
        <v>0</v>
      </c>
    </row>
    <row r="237" spans="1:48" ht="16">
      <c r="A237" s="28" t="s">
        <v>5</v>
      </c>
      <c r="B237" s="9" t="str">
        <f>IF(P237="","",P237)</f>
        <v/>
      </c>
      <c r="C237" s="10" t="str">
        <f>IF(B237="","",VLOOKUP(B237,#REF!,8,FALSE))</f>
        <v/>
      </c>
      <c r="D237" s="11" t="s">
        <v>13</v>
      </c>
      <c r="E237" s="29" t="s">
        <v>8</v>
      </c>
      <c r="F237" s="9" t="str">
        <f>IF(R237="","",R237)</f>
        <v/>
      </c>
      <c r="G237" s="10" t="str">
        <f>IF(F237="","",VLOOKUP(F237,#REF!,8,FALSE))</f>
        <v/>
      </c>
      <c r="H237" s="13" t="str">
        <f>IF(T237="","",T237&amp;"-"&amp;U237)</f>
        <v/>
      </c>
      <c r="I237" s="13" t="str">
        <f>IF(U237="","",V237&amp;"-"&amp;W237)</f>
        <v/>
      </c>
      <c r="J237" s="12" t="str">
        <f>IF(V237="","",X237&amp;"-"&amp;Y237)</f>
        <v/>
      </c>
      <c r="K237" s="12" t="str">
        <f>IF(Z237="","",Z237&amp;"-"&amp;AA237)</f>
        <v/>
      </c>
      <c r="L237" s="12" t="str">
        <f>IF(AB237="","",AB237&amp;"-"&amp;AC237)</f>
        <v/>
      </c>
      <c r="M237" s="14" t="str">
        <f>IF(T237="","",AN237&amp;"-"&amp;AO237)</f>
        <v/>
      </c>
      <c r="N237" s="2" t="str">
        <f>IF(T237="","",AP237&amp;"-"&amp;AQ237)</f>
        <v/>
      </c>
      <c r="O237" s="7"/>
      <c r="P237" s="15"/>
      <c r="Q237" s="16"/>
      <c r="R237" s="16"/>
      <c r="S237" s="16"/>
      <c r="T237" s="17"/>
      <c r="U237" s="17"/>
      <c r="V237" s="16"/>
      <c r="W237" s="16"/>
      <c r="X237" s="17"/>
      <c r="Y237" s="17"/>
      <c r="Z237" s="16"/>
      <c r="AA237" s="16"/>
      <c r="AB237" s="17"/>
      <c r="AC237" s="18"/>
      <c r="AD237" s="1">
        <f>IF(T237=0,0,IF(T237&gt;U237,1,0))</f>
        <v>0</v>
      </c>
      <c r="AE237" s="1">
        <f>IF(T237=0,0,IF(T237&gt;U237,0,1))</f>
        <v>0</v>
      </c>
      <c r="AF237" s="1">
        <f>IF(V237=0,0,IF(V237&gt;W237,1,0))</f>
        <v>0</v>
      </c>
      <c r="AG237" s="1">
        <f>IF(V237=0,0,IF(V237&gt;W237,0,1))</f>
        <v>0</v>
      </c>
      <c r="AH237" s="1">
        <f>IF(X237=0,0,IF(X237&gt;Y237,1,0))</f>
        <v>0</v>
      </c>
      <c r="AI237" s="1">
        <f>IF(X237=0,0,IF(X237&gt;Y237,0,1))</f>
        <v>0</v>
      </c>
      <c r="AJ237" s="1">
        <f>IF(Z237=0,0,IF(Z237&gt;AA237,1,0))</f>
        <v>0</v>
      </c>
      <c r="AK237" s="1">
        <f>IF(Z237=0,0,IF(Z237&gt;AA237,0,1))</f>
        <v>0</v>
      </c>
      <c r="AL237" s="1">
        <f>IF(AB237=0,0,IF(AB237&gt;AC237,1,0))</f>
        <v>0</v>
      </c>
      <c r="AM237" s="1">
        <f>IF(AB237=0,0,IF(AB237&gt;AC237,0,1))</f>
        <v>0</v>
      </c>
      <c r="AN237" s="17">
        <f t="shared" si="29"/>
        <v>0</v>
      </c>
      <c r="AO237" s="17">
        <f t="shared" si="29"/>
        <v>0</v>
      </c>
      <c r="AP237" s="16" t="str">
        <f>IF(AN237=AO237,"",(IF(AN237&gt;AO237,1+AP236,0+AP236)))</f>
        <v/>
      </c>
      <c r="AQ237" s="16" t="str">
        <f>IF(AN237=AO237,"",(IF(AN237&gt;AO237,0+AQ236,1+AQ236)))</f>
        <v/>
      </c>
      <c r="AS237" s="1">
        <f>(IF(AN237&gt;AO237,P237,R237))</f>
        <v>0</v>
      </c>
      <c r="AU237" s="1">
        <f>(IF(AN237&lt;AO237,P237,R237))</f>
        <v>0</v>
      </c>
    </row>
    <row r="238" spans="1:48" ht="16">
      <c r="A238" s="31" t="s">
        <v>6</v>
      </c>
      <c r="B238" s="19" t="str">
        <f>IF(P238="","",P238)</f>
        <v/>
      </c>
      <c r="C238" s="20" t="str">
        <f>IF(B238="","",VLOOKUP(B238,#REF!,8,FALSE))</f>
        <v/>
      </c>
      <c r="D238" s="21" t="s">
        <v>13</v>
      </c>
      <c r="E238" s="32" t="s">
        <v>7</v>
      </c>
      <c r="F238" s="19" t="str">
        <f>IF(R238="","",R238)</f>
        <v/>
      </c>
      <c r="G238" s="20" t="str">
        <f>IF(F238="","",VLOOKUP(F238,#REF!,8,FALSE))</f>
        <v/>
      </c>
      <c r="H238" s="22" t="str">
        <f>IF(T238="","",T238&amp;"-"&amp;U238)</f>
        <v/>
      </c>
      <c r="I238" s="22" t="str">
        <f>IF(U238="","",V238&amp;"-"&amp;W238)</f>
        <v/>
      </c>
      <c r="J238" s="22" t="str">
        <f>IF(V238="","",X238&amp;"-"&amp;Y238)</f>
        <v/>
      </c>
      <c r="K238" s="22" t="str">
        <f>IF(Z238="","",Z238&amp;"-"&amp;AA238)</f>
        <v/>
      </c>
      <c r="L238" s="22" t="str">
        <f>IF(AB238="","",AB238&amp;"-"&amp;AC238)</f>
        <v/>
      </c>
      <c r="M238" s="23" t="str">
        <f>IF(T238="","",AN238&amp;"-"&amp;AO238)</f>
        <v/>
      </c>
      <c r="N238" s="3" t="str">
        <f>IF(T238="","",AP238&amp;"-"&amp;AQ238)</f>
        <v/>
      </c>
      <c r="O238" s="7"/>
      <c r="P238" s="24"/>
      <c r="Q238" s="25"/>
      <c r="R238" s="25"/>
      <c r="S238" s="25"/>
      <c r="T238" s="26"/>
      <c r="U238" s="26"/>
      <c r="V238" s="25"/>
      <c r="W238" s="25"/>
      <c r="X238" s="26"/>
      <c r="Y238" s="26"/>
      <c r="Z238" s="25"/>
      <c r="AA238" s="25"/>
      <c r="AB238" s="26"/>
      <c r="AC238" s="27"/>
      <c r="AD238" s="1">
        <f>IF(T238=0,0,IF(T238&gt;U238,1,0))</f>
        <v>0</v>
      </c>
      <c r="AE238" s="1">
        <f>IF(T238=0,0,IF(T238&gt;U238,0,1))</f>
        <v>0</v>
      </c>
      <c r="AF238" s="1">
        <f>IF(V238=0,0,IF(V238&gt;W238,1,0))</f>
        <v>0</v>
      </c>
      <c r="AG238" s="1">
        <f>IF(V238=0,0,IF(V238&gt;W238,0,1))</f>
        <v>0</v>
      </c>
      <c r="AH238" s="1">
        <f>IF(X238=0,0,IF(X238&gt;Y238,1,0))</f>
        <v>0</v>
      </c>
      <c r="AI238" s="1">
        <f>IF(X238=0,0,IF(X238&gt;Y238,0,1))</f>
        <v>0</v>
      </c>
      <c r="AJ238" s="1">
        <f>IF(Z238=0,0,IF(Z238&gt;AA238,1,0))</f>
        <v>0</v>
      </c>
      <c r="AK238" s="1">
        <f>IF(Z238=0,0,IF(Z238&gt;AA238,0,1))</f>
        <v>0</v>
      </c>
      <c r="AL238" s="1">
        <f>IF(AB238=0,0,IF(AB238&gt;AC238,1,0))</f>
        <v>0</v>
      </c>
      <c r="AM238" s="1">
        <f>IF(AB238=0,0,IF(AB238&gt;AC238,0,1))</f>
        <v>0</v>
      </c>
      <c r="AN238" s="17">
        <f t="shared" si="29"/>
        <v>0</v>
      </c>
      <c r="AO238" s="17">
        <f t="shared" si="29"/>
        <v>0</v>
      </c>
      <c r="AP238" s="16" t="str">
        <f>IF(AN238=AO238,"",(IF(AN238&gt;AO238,1+AP237,0+AP237)))</f>
        <v/>
      </c>
      <c r="AQ238" s="16" t="str">
        <f>IF(AN238=AO238,"",(IF(AN238&gt;AO238,0+AQ237,1+AQ237)))</f>
        <v/>
      </c>
      <c r="AS238" s="1">
        <f>(IF(AN238&gt;AO238,P238,R238))</f>
        <v>0</v>
      </c>
      <c r="AU238" s="1">
        <f>(IF(AN238&lt;AO238,P238,R238))</f>
        <v>0</v>
      </c>
    </row>
    <row r="240" spans="1:48" ht="16">
      <c r="A240" s="609" t="e">
        <f>VLOOKUP(B241,#REF!,9,FALSE)</f>
        <v>#REF!</v>
      </c>
      <c r="B240" s="610"/>
      <c r="C240" s="610"/>
      <c r="D240" s="4" t="str">
        <f>MAX(AP241:AP245)&amp;"-"&amp;MAX(AQ241:AQ245)</f>
        <v>0-0</v>
      </c>
      <c r="E240" s="610" t="e">
        <f>VLOOKUP(F241,#REF!,9,FALSE)</f>
        <v>#REF!</v>
      </c>
      <c r="F240" s="610"/>
      <c r="G240" s="610"/>
      <c r="H240" s="5" t="s">
        <v>1</v>
      </c>
      <c r="I240" s="5" t="s">
        <v>2</v>
      </c>
      <c r="J240" s="5" t="s">
        <v>4</v>
      </c>
      <c r="K240" s="5" t="s">
        <v>0</v>
      </c>
      <c r="L240" s="5" t="s">
        <v>3</v>
      </c>
      <c r="M240" s="5" t="s">
        <v>9</v>
      </c>
      <c r="N240" s="6" t="s">
        <v>10</v>
      </c>
      <c r="O240" s="7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</row>
    <row r="241" spans="1:48" ht="16">
      <c r="A241" s="28" t="s">
        <v>5</v>
      </c>
      <c r="B241" s="9">
        <f>P241</f>
        <v>0</v>
      </c>
      <c r="C241" s="10" t="e">
        <f>IF(B241="","",VLOOKUP(B241,#REF!,8,FALSE))</f>
        <v>#REF!</v>
      </c>
      <c r="D241" s="11" t="s">
        <v>13</v>
      </c>
      <c r="E241" s="29" t="s">
        <v>7</v>
      </c>
      <c r="F241" s="9">
        <f>R241</f>
        <v>0</v>
      </c>
      <c r="G241" s="10" t="e">
        <f>IF(F241="","",VLOOKUP(F241,#REF!,8,FALSE))</f>
        <v>#REF!</v>
      </c>
      <c r="H241" s="13" t="str">
        <f>IF(T241="","",T241&amp;"-"&amp;U241)</f>
        <v/>
      </c>
      <c r="I241" s="13" t="str">
        <f>IF(U241="","",V241&amp;"-"&amp;W241)</f>
        <v/>
      </c>
      <c r="J241" s="13" t="str">
        <f>IF(V241="","",X241&amp;"-"&amp;Y241)</f>
        <v/>
      </c>
      <c r="K241" s="13" t="str">
        <f>IF(Z241="","",Z241&amp;"-"&amp;AA241)</f>
        <v/>
      </c>
      <c r="L241" s="13" t="str">
        <f>IF(AB241="","",AB241&amp;"-"&amp;AC241)</f>
        <v/>
      </c>
      <c r="M241" s="14" t="str">
        <f>IF(T241="","",AN241&amp;"-"&amp;AO241)</f>
        <v/>
      </c>
      <c r="N241" s="2" t="str">
        <f>IF(T241="","",AP241&amp;"-"&amp;AQ241)</f>
        <v/>
      </c>
      <c r="O241" s="7"/>
      <c r="P241" s="15"/>
      <c r="Q241" s="16"/>
      <c r="R241" s="16"/>
      <c r="S241" s="16"/>
      <c r="T241" s="17"/>
      <c r="U241" s="17"/>
      <c r="V241" s="16"/>
      <c r="W241" s="16"/>
      <c r="X241" s="17"/>
      <c r="Y241" s="17"/>
      <c r="Z241" s="16"/>
      <c r="AA241" s="16"/>
      <c r="AB241" s="17"/>
      <c r="AC241" s="18"/>
      <c r="AD241" s="1">
        <f>IF(T241=0,0,IF(T241&gt;U241,1,0))</f>
        <v>0</v>
      </c>
      <c r="AE241" s="1">
        <f>IF(T241=0,0,IF(T241&gt;U241,0,1))</f>
        <v>0</v>
      </c>
      <c r="AF241" s="1">
        <f>IF(V241=0,0,IF(V241&gt;W241,1,0))</f>
        <v>0</v>
      </c>
      <c r="AG241" s="1">
        <f>IF(V241=0,0,IF(V241&gt;W241,0,1))</f>
        <v>0</v>
      </c>
      <c r="AH241" s="1">
        <f>IF(X241=0,0,IF(X241&gt;Y241,1,0))</f>
        <v>0</v>
      </c>
      <c r="AI241" s="1">
        <f>IF(X241=0,0,IF(X241&gt;Y241,0,1))</f>
        <v>0</v>
      </c>
      <c r="AJ241" s="1">
        <f>IF(Z241=0,0,IF(Z241&gt;AA241,1,0))</f>
        <v>0</v>
      </c>
      <c r="AK241" s="1">
        <f>IF(Z241=0,0,IF(Z241&gt;AA241,0,1))</f>
        <v>0</v>
      </c>
      <c r="AL241" s="1">
        <f>IF(AB241=0,0,IF(AB241&gt;AC241,1,0))</f>
        <v>0</v>
      </c>
      <c r="AM241" s="1">
        <f>IF(AB241=0,0,IF(AB241&gt;AC241,0,1))</f>
        <v>0</v>
      </c>
      <c r="AN241" s="17">
        <f t="shared" ref="AN241:AO245" si="30">+AD241+AF241+AH241+AJ241+AL241</f>
        <v>0</v>
      </c>
      <c r="AO241" s="17">
        <f t="shared" si="30"/>
        <v>0</v>
      </c>
      <c r="AP241" s="16" t="str">
        <f>IF(AN241=AO241,"",(IF(AN241&gt;AO241,1,0)))</f>
        <v/>
      </c>
      <c r="AQ241" s="16" t="str">
        <f>IF(AN241=AO241,"",(IF(AN241&gt;AO241,0,1)))</f>
        <v/>
      </c>
      <c r="AS241" s="1">
        <f>(IF(AN241&gt;AO241,P241,R241))</f>
        <v>0</v>
      </c>
      <c r="AU241" s="1">
        <f>(IF(AN241&lt;AO241,P241,R241))</f>
        <v>0</v>
      </c>
    </row>
    <row r="242" spans="1:48" ht="16">
      <c r="A242" s="28" t="s">
        <v>6</v>
      </c>
      <c r="B242" s="9">
        <f>P242</f>
        <v>0</v>
      </c>
      <c r="C242" s="10" t="e">
        <f>IF(B242="","",VLOOKUP(B242,#REF!,8,FALSE))</f>
        <v>#REF!</v>
      </c>
      <c r="D242" s="11" t="s">
        <v>13</v>
      </c>
      <c r="E242" s="29" t="s">
        <v>8</v>
      </c>
      <c r="F242" s="9">
        <f>R242</f>
        <v>0</v>
      </c>
      <c r="G242" s="10" t="e">
        <f>IF(F242="","",VLOOKUP(F242,#REF!,8,FALSE))</f>
        <v>#REF!</v>
      </c>
      <c r="H242" s="13" t="str">
        <f>IF(T242="","",T242&amp;"-"&amp;U242)</f>
        <v/>
      </c>
      <c r="I242" s="13" t="str">
        <f>IF(U242="","",V242&amp;"-"&amp;W242)</f>
        <v/>
      </c>
      <c r="J242" s="13" t="str">
        <f>IF(V242="","",X242&amp;"-"&amp;Y242)</f>
        <v/>
      </c>
      <c r="K242" s="13" t="str">
        <f>IF(Z242="","",Z242&amp;"-"&amp;AA242)</f>
        <v/>
      </c>
      <c r="L242" s="13" t="str">
        <f>IF(AB242="","",AB242&amp;"-"&amp;AC242)</f>
        <v/>
      </c>
      <c r="M242" s="14" t="str">
        <f>IF(T242="","",AN242&amp;"-"&amp;AO242)</f>
        <v/>
      </c>
      <c r="N242" s="2" t="str">
        <f>IF(T242="","",AP242&amp;"-"&amp;AQ242)</f>
        <v/>
      </c>
      <c r="O242" s="7"/>
      <c r="P242" s="15"/>
      <c r="Q242" s="16"/>
      <c r="R242" s="16"/>
      <c r="S242" s="16"/>
      <c r="T242" s="17"/>
      <c r="U242" s="17"/>
      <c r="V242" s="16"/>
      <c r="W242" s="16"/>
      <c r="X242" s="17"/>
      <c r="Y242" s="17"/>
      <c r="Z242" s="16"/>
      <c r="AA242" s="16"/>
      <c r="AB242" s="17"/>
      <c r="AC242" s="18"/>
      <c r="AD242" s="1">
        <f>IF(T242=0,0,IF(T242&gt;U242,1,0))</f>
        <v>0</v>
      </c>
      <c r="AE242" s="1">
        <f>IF(T242=0,0,IF(T242&gt;U242,0,1))</f>
        <v>0</v>
      </c>
      <c r="AF242" s="1">
        <f>IF(V242=0,0,IF(V242&gt;W242,1,0))</f>
        <v>0</v>
      </c>
      <c r="AG242" s="1">
        <f>IF(V242=0,0,IF(V242&gt;W242,0,1))</f>
        <v>0</v>
      </c>
      <c r="AH242" s="1">
        <f>IF(X242=0,0,IF(X242&gt;Y242,1,0))</f>
        <v>0</v>
      </c>
      <c r="AI242" s="1">
        <f>IF(X242=0,0,IF(X242&gt;Y242,0,1))</f>
        <v>0</v>
      </c>
      <c r="AJ242" s="1">
        <f>IF(Z242=0,0,IF(Z242&gt;AA242,1,0))</f>
        <v>0</v>
      </c>
      <c r="AK242" s="1">
        <f>IF(Z242=0,0,IF(Z242&gt;AA242,0,1))</f>
        <v>0</v>
      </c>
      <c r="AL242" s="1">
        <f>IF(AB242=0,0,IF(AB242&gt;AC242,1,0))</f>
        <v>0</v>
      </c>
      <c r="AM242" s="1">
        <f>IF(AB242=0,0,IF(AB242&gt;AC242,0,1))</f>
        <v>0</v>
      </c>
      <c r="AN242" s="17">
        <f t="shared" si="30"/>
        <v>0</v>
      </c>
      <c r="AO242" s="17">
        <f t="shared" si="30"/>
        <v>0</v>
      </c>
      <c r="AP242" s="16" t="str">
        <f>IF(AN242=AO242,"",(IF(AN242&gt;AO242,1+AP241,0+AP241)))</f>
        <v/>
      </c>
      <c r="AQ242" s="16" t="str">
        <f>IF(AN242=AO242,"",(IF(AN242&gt;AO242,0+AQ241,1+AQ241)))</f>
        <v/>
      </c>
      <c r="AS242" s="1">
        <f>(IF(AN242&gt;AO242,P242,R242))</f>
        <v>0</v>
      </c>
      <c r="AU242" s="1">
        <f>(IF(AN242&lt;AO242,P242,R242))</f>
        <v>0</v>
      </c>
    </row>
    <row r="243" spans="1:48" ht="18" customHeight="1">
      <c r="A243" s="28" t="s">
        <v>14</v>
      </c>
      <c r="B243" s="33" t="str">
        <f>P243&amp;" "&amp;Q243</f>
        <v xml:space="preserve"> </v>
      </c>
      <c r="C243" s="30" t="e">
        <f>IF(B243="","",VLOOKUP(P243,#REF!,8,FALSE))&amp;" / "&amp;IF(B243="","",VLOOKUP(Q243,#REF!,8,FALSE))</f>
        <v>#REF!</v>
      </c>
      <c r="D243" s="11" t="s">
        <v>13</v>
      </c>
      <c r="E243" s="29" t="s">
        <v>15</v>
      </c>
      <c r="F243" s="33" t="str">
        <f>R243&amp;" "&amp;S243</f>
        <v xml:space="preserve"> </v>
      </c>
      <c r="G243" s="30" t="e">
        <f>IF(F243="","",VLOOKUP(R243,#REF!,8,FALSE))&amp;" / "&amp;IF(F243="","",VLOOKUP(S243,#REF!,8,FALSE))</f>
        <v>#REF!</v>
      </c>
      <c r="H243" s="13" t="str">
        <f>IF(T243="","",T243&amp;"-"&amp;U243)</f>
        <v/>
      </c>
      <c r="I243" s="13" t="str">
        <f>IF(U243="","",V243&amp;"-"&amp;W243)</f>
        <v/>
      </c>
      <c r="J243" s="13" t="str">
        <f>IF(V243="","",X243&amp;"-"&amp;Y243)</f>
        <v/>
      </c>
      <c r="K243" s="13" t="str">
        <f>IF(Z243="","",Z243&amp;"-"&amp;AA243)</f>
        <v/>
      </c>
      <c r="L243" s="13" t="str">
        <f>IF(AB243="","",AB243&amp;"-"&amp;AC243)</f>
        <v/>
      </c>
      <c r="M243" s="14" t="str">
        <f>IF(T243="","",AN243&amp;"-"&amp;AO243)</f>
        <v/>
      </c>
      <c r="N243" s="2" t="str">
        <f>IF(T243="","",AP243&amp;"-"&amp;AQ243)</f>
        <v/>
      </c>
      <c r="O243" s="7"/>
      <c r="P243" s="15"/>
      <c r="Q243" s="16"/>
      <c r="R243" s="16"/>
      <c r="S243" s="16"/>
      <c r="T243" s="17"/>
      <c r="U243" s="17"/>
      <c r="V243" s="16"/>
      <c r="W243" s="16"/>
      <c r="X243" s="17"/>
      <c r="Y243" s="17"/>
      <c r="Z243" s="16"/>
      <c r="AA243" s="16"/>
      <c r="AB243" s="17"/>
      <c r="AC243" s="18"/>
      <c r="AD243" s="1">
        <f>IF(T243=0,0,IF(T243&gt;U243,1,0))</f>
        <v>0</v>
      </c>
      <c r="AE243" s="1">
        <f>IF(T243=0,0,IF(T243&gt;U243,0,1))</f>
        <v>0</v>
      </c>
      <c r="AF243" s="1">
        <f>IF(V243=0,0,IF(V243&gt;W243,1,0))</f>
        <v>0</v>
      </c>
      <c r="AG243" s="1">
        <f>IF(V243=0,0,IF(V243&gt;W243,0,1))</f>
        <v>0</v>
      </c>
      <c r="AH243" s="1">
        <f>IF(X243=0,0,IF(X243&gt;Y243,1,0))</f>
        <v>0</v>
      </c>
      <c r="AI243" s="1">
        <f>IF(X243=0,0,IF(X243&gt;Y243,0,1))</f>
        <v>0</v>
      </c>
      <c r="AJ243" s="1">
        <f>IF(Z243=0,0,IF(Z243&gt;AA243,1,0))</f>
        <v>0</v>
      </c>
      <c r="AK243" s="1">
        <f>IF(Z243=0,0,IF(Z243&gt;AA243,0,1))</f>
        <v>0</v>
      </c>
      <c r="AL243" s="1">
        <f>IF(AB243=0,0,IF(AB243&gt;AC243,1,0))</f>
        <v>0</v>
      </c>
      <c r="AM243" s="1">
        <f>IF(AB243=0,0,IF(AB243&gt;AC243,0,1))</f>
        <v>0</v>
      </c>
      <c r="AN243" s="17">
        <f t="shared" si="30"/>
        <v>0</v>
      </c>
      <c r="AO243" s="17">
        <f t="shared" si="30"/>
        <v>0</v>
      </c>
      <c r="AP243" s="16" t="str">
        <f>IF(AN243=AO243,"",(IF(AN243&gt;AO243,1+AP242,0+AP242)))</f>
        <v/>
      </c>
      <c r="AQ243" s="16" t="str">
        <f>IF(AN243=AO243,"",(IF(AN243&gt;AO243,0+AQ242,1+AQ242)))</f>
        <v/>
      </c>
      <c r="AS243" s="1">
        <f>(IF(AN243&gt;AO243,P243,R243))</f>
        <v>0</v>
      </c>
      <c r="AT243" s="1">
        <f>(IF(AN243&gt;AO243,Q243,S243))</f>
        <v>0</v>
      </c>
      <c r="AU243" s="1">
        <f>(IF(AN243&lt;AO243,P243,R243))</f>
        <v>0</v>
      </c>
      <c r="AV243" s="1">
        <f>(IF(AN243&lt;AO243,Q243,S243))</f>
        <v>0</v>
      </c>
    </row>
    <row r="244" spans="1:48" ht="16">
      <c r="A244" s="28" t="s">
        <v>5</v>
      </c>
      <c r="B244" s="9" t="str">
        <f>IF(P244="","",P244)</f>
        <v/>
      </c>
      <c r="C244" s="10" t="str">
        <f>IF(B244="","",VLOOKUP(B244,#REF!,8,FALSE))</f>
        <v/>
      </c>
      <c r="D244" s="11" t="s">
        <v>13</v>
      </c>
      <c r="E244" s="29" t="s">
        <v>8</v>
      </c>
      <c r="F244" s="9" t="str">
        <f>IF(R244="","",R244)</f>
        <v/>
      </c>
      <c r="G244" s="10" t="str">
        <f>IF(F244="","",VLOOKUP(F244,#REF!,8,FALSE))</f>
        <v/>
      </c>
      <c r="H244" s="13" t="str">
        <f>IF(T244="","",T244&amp;"-"&amp;U244)</f>
        <v/>
      </c>
      <c r="I244" s="13" t="str">
        <f>IF(U244="","",V244&amp;"-"&amp;W244)</f>
        <v/>
      </c>
      <c r="J244" s="12" t="str">
        <f>IF(V244="","",X244&amp;"-"&amp;Y244)</f>
        <v/>
      </c>
      <c r="K244" s="12" t="str">
        <f>IF(Z244="","",Z244&amp;"-"&amp;AA244)</f>
        <v/>
      </c>
      <c r="L244" s="12" t="str">
        <f>IF(AB244="","",AB244&amp;"-"&amp;AC244)</f>
        <v/>
      </c>
      <c r="M244" s="14" t="str">
        <f>IF(T244="","",AN244&amp;"-"&amp;AO244)</f>
        <v/>
      </c>
      <c r="N244" s="2" t="str">
        <f>IF(T244="","",AP244&amp;"-"&amp;AQ244)</f>
        <v/>
      </c>
      <c r="O244" s="7"/>
      <c r="P244" s="15"/>
      <c r="Q244" s="16"/>
      <c r="R244" s="16"/>
      <c r="S244" s="16"/>
      <c r="T244" s="17"/>
      <c r="U244" s="17"/>
      <c r="V244" s="16"/>
      <c r="W244" s="16"/>
      <c r="X244" s="17"/>
      <c r="Y244" s="17"/>
      <c r="Z244" s="16"/>
      <c r="AA244" s="16"/>
      <c r="AB244" s="17"/>
      <c r="AC244" s="18"/>
      <c r="AD244" s="1">
        <f>IF(T244=0,0,IF(T244&gt;U244,1,0))</f>
        <v>0</v>
      </c>
      <c r="AE244" s="1">
        <f>IF(T244=0,0,IF(T244&gt;U244,0,1))</f>
        <v>0</v>
      </c>
      <c r="AF244" s="1">
        <f>IF(V244=0,0,IF(V244&gt;W244,1,0))</f>
        <v>0</v>
      </c>
      <c r="AG244" s="1">
        <f>IF(V244=0,0,IF(V244&gt;W244,0,1))</f>
        <v>0</v>
      </c>
      <c r="AH244" s="1">
        <f>IF(X244=0,0,IF(X244&gt;Y244,1,0))</f>
        <v>0</v>
      </c>
      <c r="AI244" s="1">
        <f>IF(X244=0,0,IF(X244&gt;Y244,0,1))</f>
        <v>0</v>
      </c>
      <c r="AJ244" s="1">
        <f>IF(Z244=0,0,IF(Z244&gt;AA244,1,0))</f>
        <v>0</v>
      </c>
      <c r="AK244" s="1">
        <f>IF(Z244=0,0,IF(Z244&gt;AA244,0,1))</f>
        <v>0</v>
      </c>
      <c r="AL244" s="1">
        <f>IF(AB244=0,0,IF(AB244&gt;AC244,1,0))</f>
        <v>0</v>
      </c>
      <c r="AM244" s="1">
        <f>IF(AB244=0,0,IF(AB244&gt;AC244,0,1))</f>
        <v>0</v>
      </c>
      <c r="AN244" s="17">
        <f t="shared" si="30"/>
        <v>0</v>
      </c>
      <c r="AO244" s="17">
        <f t="shared" si="30"/>
        <v>0</v>
      </c>
      <c r="AP244" s="16" t="str">
        <f>IF(AN244=AO244,"",(IF(AN244&gt;AO244,1+AP243,0+AP243)))</f>
        <v/>
      </c>
      <c r="AQ244" s="16" t="str">
        <f>IF(AN244=AO244,"",(IF(AN244&gt;AO244,0+AQ243,1+AQ243)))</f>
        <v/>
      </c>
      <c r="AS244" s="1">
        <f>(IF(AN244&gt;AO244,P244,R244))</f>
        <v>0</v>
      </c>
      <c r="AU244" s="1">
        <f>(IF(AN244&lt;AO244,P244,R244))</f>
        <v>0</v>
      </c>
    </row>
    <row r="245" spans="1:48" ht="16">
      <c r="A245" s="31" t="s">
        <v>6</v>
      </c>
      <c r="B245" s="19" t="str">
        <f>IF(P245="","",P245)</f>
        <v/>
      </c>
      <c r="C245" s="20" t="str">
        <f>IF(B245="","",VLOOKUP(B245,#REF!,8,FALSE))</f>
        <v/>
      </c>
      <c r="D245" s="21" t="s">
        <v>13</v>
      </c>
      <c r="E245" s="32" t="s">
        <v>7</v>
      </c>
      <c r="F245" s="19" t="str">
        <f>IF(R245="","",R245)</f>
        <v/>
      </c>
      <c r="G245" s="20" t="str">
        <f>IF(F245="","",VLOOKUP(F245,#REF!,8,FALSE))</f>
        <v/>
      </c>
      <c r="H245" s="22" t="str">
        <f>IF(T245="","",T245&amp;"-"&amp;U245)</f>
        <v/>
      </c>
      <c r="I245" s="22" t="str">
        <f>IF(U245="","",V245&amp;"-"&amp;W245)</f>
        <v/>
      </c>
      <c r="J245" s="22" t="str">
        <f>IF(V245="","",X245&amp;"-"&amp;Y245)</f>
        <v/>
      </c>
      <c r="K245" s="22" t="str">
        <f>IF(Z245="","",Z245&amp;"-"&amp;AA245)</f>
        <v/>
      </c>
      <c r="L245" s="22" t="str">
        <f>IF(AB245="","",AB245&amp;"-"&amp;AC245)</f>
        <v/>
      </c>
      <c r="M245" s="23" t="str">
        <f>IF(T245="","",AN245&amp;"-"&amp;AO245)</f>
        <v/>
      </c>
      <c r="N245" s="3" t="str">
        <f>IF(T245="","",AP245&amp;"-"&amp;AQ245)</f>
        <v/>
      </c>
      <c r="O245" s="7"/>
      <c r="P245" s="24"/>
      <c r="Q245" s="25"/>
      <c r="R245" s="25"/>
      <c r="S245" s="25"/>
      <c r="T245" s="26"/>
      <c r="U245" s="26"/>
      <c r="V245" s="25"/>
      <c r="W245" s="25"/>
      <c r="X245" s="26"/>
      <c r="Y245" s="26"/>
      <c r="Z245" s="25"/>
      <c r="AA245" s="25"/>
      <c r="AB245" s="26"/>
      <c r="AC245" s="27"/>
      <c r="AD245" s="1">
        <f>IF(T245=0,0,IF(T245&gt;U245,1,0))</f>
        <v>0</v>
      </c>
      <c r="AE245" s="1">
        <f>IF(T245=0,0,IF(T245&gt;U245,0,1))</f>
        <v>0</v>
      </c>
      <c r="AF245" s="1">
        <f>IF(V245=0,0,IF(V245&gt;W245,1,0))</f>
        <v>0</v>
      </c>
      <c r="AG245" s="1">
        <f>IF(V245=0,0,IF(V245&gt;W245,0,1))</f>
        <v>0</v>
      </c>
      <c r="AH245" s="1">
        <f>IF(X245=0,0,IF(X245&gt;Y245,1,0))</f>
        <v>0</v>
      </c>
      <c r="AI245" s="1">
        <f>IF(X245=0,0,IF(X245&gt;Y245,0,1))</f>
        <v>0</v>
      </c>
      <c r="AJ245" s="1">
        <f>IF(Z245=0,0,IF(Z245&gt;AA245,1,0))</f>
        <v>0</v>
      </c>
      <c r="AK245" s="1">
        <f>IF(Z245=0,0,IF(Z245&gt;AA245,0,1))</f>
        <v>0</v>
      </c>
      <c r="AL245" s="1">
        <f>IF(AB245=0,0,IF(AB245&gt;AC245,1,0))</f>
        <v>0</v>
      </c>
      <c r="AM245" s="1">
        <f>IF(AB245=0,0,IF(AB245&gt;AC245,0,1))</f>
        <v>0</v>
      </c>
      <c r="AN245" s="17">
        <f t="shared" si="30"/>
        <v>0</v>
      </c>
      <c r="AO245" s="17">
        <f t="shared" si="30"/>
        <v>0</v>
      </c>
      <c r="AP245" s="16" t="str">
        <f>IF(AN245=AO245,"",(IF(AN245&gt;AO245,1+AP244,0+AP244)))</f>
        <v/>
      </c>
      <c r="AQ245" s="16" t="str">
        <f>IF(AN245=AO245,"",(IF(AN245&gt;AO245,0+AQ244,1+AQ244)))</f>
        <v/>
      </c>
      <c r="AS245" s="1">
        <f>(IF(AN245&gt;AO245,P245,R245))</f>
        <v>0</v>
      </c>
      <c r="AU245" s="1">
        <f>(IF(AN245&lt;AO245,P245,R245))</f>
        <v>0</v>
      </c>
    </row>
    <row r="247" spans="1:48" ht="16">
      <c r="A247" s="609" t="e">
        <f>VLOOKUP(B248,#REF!,9,FALSE)</f>
        <v>#REF!</v>
      </c>
      <c r="B247" s="610"/>
      <c r="C247" s="610"/>
      <c r="D247" s="4" t="str">
        <f>MAX(AP248:AP252)&amp;"-"&amp;MAX(AQ248:AQ252)</f>
        <v>0-0</v>
      </c>
      <c r="E247" s="610" t="e">
        <f>VLOOKUP(F248,#REF!,9,FALSE)</f>
        <v>#REF!</v>
      </c>
      <c r="F247" s="610"/>
      <c r="G247" s="610"/>
      <c r="H247" s="5" t="s">
        <v>1</v>
      </c>
      <c r="I247" s="5" t="s">
        <v>2</v>
      </c>
      <c r="J247" s="5" t="s">
        <v>4</v>
      </c>
      <c r="K247" s="5" t="s">
        <v>0</v>
      </c>
      <c r="L247" s="5" t="s">
        <v>3</v>
      </c>
      <c r="M247" s="5" t="s">
        <v>9</v>
      </c>
      <c r="N247" s="6" t="s">
        <v>10</v>
      </c>
      <c r="O247" s="7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</row>
    <row r="248" spans="1:48" ht="16">
      <c r="A248" s="28" t="s">
        <v>5</v>
      </c>
      <c r="B248" s="9">
        <f>P248</f>
        <v>0</v>
      </c>
      <c r="C248" s="10" t="e">
        <f>IF(B248="","",VLOOKUP(B248,#REF!,8,FALSE))</f>
        <v>#REF!</v>
      </c>
      <c r="D248" s="11" t="s">
        <v>13</v>
      </c>
      <c r="E248" s="29" t="s">
        <v>7</v>
      </c>
      <c r="F248" s="9">
        <f>R248</f>
        <v>0</v>
      </c>
      <c r="G248" s="10" t="e">
        <f>IF(F248="","",VLOOKUP(F248,#REF!,8,FALSE))</f>
        <v>#REF!</v>
      </c>
      <c r="H248" s="13" t="str">
        <f>IF(T248="","",T248&amp;"-"&amp;U248)</f>
        <v/>
      </c>
      <c r="I248" s="13" t="str">
        <f>IF(U248="","",V248&amp;"-"&amp;W248)</f>
        <v/>
      </c>
      <c r="J248" s="13" t="str">
        <f>IF(V248="","",X248&amp;"-"&amp;Y248)</f>
        <v/>
      </c>
      <c r="K248" s="13" t="str">
        <f>IF(Z248="","",Z248&amp;"-"&amp;AA248)</f>
        <v/>
      </c>
      <c r="L248" s="13" t="str">
        <f>IF(AB248="","",AB248&amp;"-"&amp;AC248)</f>
        <v/>
      </c>
      <c r="M248" s="14" t="str">
        <f>IF(T248="","",AN248&amp;"-"&amp;AO248)</f>
        <v/>
      </c>
      <c r="N248" s="2" t="str">
        <f>IF(T248="","",AP248&amp;"-"&amp;AQ248)</f>
        <v/>
      </c>
      <c r="O248" s="7"/>
      <c r="P248" s="15"/>
      <c r="Q248" s="16"/>
      <c r="R248" s="16"/>
      <c r="S248" s="16"/>
      <c r="T248" s="17"/>
      <c r="U248" s="17"/>
      <c r="V248" s="16"/>
      <c r="W248" s="16"/>
      <c r="X248" s="17"/>
      <c r="Y248" s="17"/>
      <c r="Z248" s="16"/>
      <c r="AA248" s="16"/>
      <c r="AB248" s="17"/>
      <c r="AC248" s="18"/>
      <c r="AD248" s="1">
        <f>IF(T248=0,0,IF(T248&gt;U248,1,0))</f>
        <v>0</v>
      </c>
      <c r="AE248" s="1">
        <f>IF(T248=0,0,IF(T248&gt;U248,0,1))</f>
        <v>0</v>
      </c>
      <c r="AF248" s="1">
        <f>IF(V248=0,0,IF(V248&gt;W248,1,0))</f>
        <v>0</v>
      </c>
      <c r="AG248" s="1">
        <f>IF(V248=0,0,IF(V248&gt;W248,0,1))</f>
        <v>0</v>
      </c>
      <c r="AH248" s="1">
        <f>IF(X248=0,0,IF(X248&gt;Y248,1,0))</f>
        <v>0</v>
      </c>
      <c r="AI248" s="1">
        <f>IF(X248=0,0,IF(X248&gt;Y248,0,1))</f>
        <v>0</v>
      </c>
      <c r="AJ248" s="1">
        <f>IF(Z248=0,0,IF(Z248&gt;AA248,1,0))</f>
        <v>0</v>
      </c>
      <c r="AK248" s="1">
        <f>IF(Z248=0,0,IF(Z248&gt;AA248,0,1))</f>
        <v>0</v>
      </c>
      <c r="AL248" s="1">
        <f>IF(AB248=0,0,IF(AB248&gt;AC248,1,0))</f>
        <v>0</v>
      </c>
      <c r="AM248" s="1">
        <f>IF(AB248=0,0,IF(AB248&gt;AC248,0,1))</f>
        <v>0</v>
      </c>
      <c r="AN248" s="17">
        <f t="shared" ref="AN248:AO252" si="31">+AD248+AF248+AH248+AJ248+AL248</f>
        <v>0</v>
      </c>
      <c r="AO248" s="17">
        <f t="shared" si="31"/>
        <v>0</v>
      </c>
      <c r="AP248" s="16" t="str">
        <f>IF(AN248=AO248,"",(IF(AN248&gt;AO248,1,0)))</f>
        <v/>
      </c>
      <c r="AQ248" s="16" t="str">
        <f>IF(AN248=AO248,"",(IF(AN248&gt;AO248,0,1)))</f>
        <v/>
      </c>
      <c r="AS248" s="1">
        <f>(IF(AN248&gt;AO248,P248,R248))</f>
        <v>0</v>
      </c>
      <c r="AU248" s="1">
        <f>(IF(AN248&lt;AO248,P248,R248))</f>
        <v>0</v>
      </c>
    </row>
    <row r="249" spans="1:48" ht="16">
      <c r="A249" s="28" t="s">
        <v>6</v>
      </c>
      <c r="B249" s="9">
        <f>P249</f>
        <v>0</v>
      </c>
      <c r="C249" s="10" t="e">
        <f>IF(B249="","",VLOOKUP(B249,#REF!,8,FALSE))</f>
        <v>#REF!</v>
      </c>
      <c r="D249" s="11" t="s">
        <v>13</v>
      </c>
      <c r="E249" s="29" t="s">
        <v>8</v>
      </c>
      <c r="F249" s="9">
        <f>R249</f>
        <v>0</v>
      </c>
      <c r="G249" s="10" t="e">
        <f>IF(F249="","",VLOOKUP(F249,#REF!,8,FALSE))</f>
        <v>#REF!</v>
      </c>
      <c r="H249" s="13" t="str">
        <f>IF(T249="","",T249&amp;"-"&amp;U249)</f>
        <v/>
      </c>
      <c r="I249" s="13" t="str">
        <f>IF(U249="","",V249&amp;"-"&amp;W249)</f>
        <v/>
      </c>
      <c r="J249" s="13" t="str">
        <f>IF(V249="","",X249&amp;"-"&amp;Y249)</f>
        <v/>
      </c>
      <c r="K249" s="13" t="str">
        <f>IF(Z249="","",Z249&amp;"-"&amp;AA249)</f>
        <v/>
      </c>
      <c r="L249" s="13" t="str">
        <f>IF(AB249="","",AB249&amp;"-"&amp;AC249)</f>
        <v/>
      </c>
      <c r="M249" s="14" t="str">
        <f>IF(T249="","",AN249&amp;"-"&amp;AO249)</f>
        <v/>
      </c>
      <c r="N249" s="2" t="str">
        <f>IF(T249="","",AP249&amp;"-"&amp;AQ249)</f>
        <v/>
      </c>
      <c r="O249" s="7"/>
      <c r="P249" s="15"/>
      <c r="Q249" s="16"/>
      <c r="R249" s="16"/>
      <c r="S249" s="16"/>
      <c r="T249" s="17"/>
      <c r="U249" s="17"/>
      <c r="V249" s="16"/>
      <c r="W249" s="16"/>
      <c r="X249" s="17"/>
      <c r="Y249" s="17"/>
      <c r="Z249" s="16"/>
      <c r="AA249" s="16"/>
      <c r="AB249" s="17"/>
      <c r="AC249" s="18"/>
      <c r="AD249" s="1">
        <f>IF(T249=0,0,IF(T249&gt;U249,1,0))</f>
        <v>0</v>
      </c>
      <c r="AE249" s="1">
        <f>IF(T249=0,0,IF(T249&gt;U249,0,1))</f>
        <v>0</v>
      </c>
      <c r="AF249" s="1">
        <f>IF(V249=0,0,IF(V249&gt;W249,1,0))</f>
        <v>0</v>
      </c>
      <c r="AG249" s="1">
        <f>IF(V249=0,0,IF(V249&gt;W249,0,1))</f>
        <v>0</v>
      </c>
      <c r="AH249" s="1">
        <f>IF(X249=0,0,IF(X249&gt;Y249,1,0))</f>
        <v>0</v>
      </c>
      <c r="AI249" s="1">
        <f>IF(X249=0,0,IF(X249&gt;Y249,0,1))</f>
        <v>0</v>
      </c>
      <c r="AJ249" s="1">
        <f>IF(Z249=0,0,IF(Z249&gt;AA249,1,0))</f>
        <v>0</v>
      </c>
      <c r="AK249" s="1">
        <f>IF(Z249=0,0,IF(Z249&gt;AA249,0,1))</f>
        <v>0</v>
      </c>
      <c r="AL249" s="1">
        <f>IF(AB249=0,0,IF(AB249&gt;AC249,1,0))</f>
        <v>0</v>
      </c>
      <c r="AM249" s="1">
        <f>IF(AB249=0,0,IF(AB249&gt;AC249,0,1))</f>
        <v>0</v>
      </c>
      <c r="AN249" s="17">
        <f t="shared" si="31"/>
        <v>0</v>
      </c>
      <c r="AO249" s="17">
        <f t="shared" si="31"/>
        <v>0</v>
      </c>
      <c r="AP249" s="16" t="str">
        <f>IF(AN249=AO249,"",(IF(AN249&gt;AO249,1+AP248,0+AP248)))</f>
        <v/>
      </c>
      <c r="AQ249" s="16" t="str">
        <f>IF(AN249=AO249,"",(IF(AN249&gt;AO249,0+AQ248,1+AQ248)))</f>
        <v/>
      </c>
      <c r="AS249" s="1">
        <f>(IF(AN249&gt;AO249,P249,R249))</f>
        <v>0</v>
      </c>
      <c r="AU249" s="1">
        <f>(IF(AN249&lt;AO249,P249,R249))</f>
        <v>0</v>
      </c>
    </row>
    <row r="250" spans="1:48" ht="18" customHeight="1">
      <c r="A250" s="28" t="s">
        <v>14</v>
      </c>
      <c r="B250" s="33" t="str">
        <f>P250&amp;" "&amp;Q250</f>
        <v xml:space="preserve"> </v>
      </c>
      <c r="C250" s="30" t="e">
        <f>IF(B250="","",VLOOKUP(P250,#REF!,8,FALSE))&amp;" / "&amp;IF(B250="","",VLOOKUP(Q250,#REF!,8,FALSE))</f>
        <v>#REF!</v>
      </c>
      <c r="D250" s="11" t="s">
        <v>13</v>
      </c>
      <c r="E250" s="29" t="s">
        <v>15</v>
      </c>
      <c r="F250" s="33" t="str">
        <f>R250&amp;" "&amp;S250</f>
        <v xml:space="preserve"> </v>
      </c>
      <c r="G250" s="30" t="e">
        <f>IF(F250="","",VLOOKUP(R250,#REF!,8,FALSE))&amp;" / "&amp;IF(F250="","",VLOOKUP(S250,#REF!,8,FALSE))</f>
        <v>#REF!</v>
      </c>
      <c r="H250" s="13" t="str">
        <f>IF(T250="","",T250&amp;"-"&amp;U250)</f>
        <v/>
      </c>
      <c r="I250" s="13" t="str">
        <f>IF(U250="","",V250&amp;"-"&amp;W250)</f>
        <v/>
      </c>
      <c r="J250" s="13" t="str">
        <f>IF(V250="","",X250&amp;"-"&amp;Y250)</f>
        <v/>
      </c>
      <c r="K250" s="13" t="str">
        <f>IF(Z250="","",Z250&amp;"-"&amp;AA250)</f>
        <v/>
      </c>
      <c r="L250" s="13" t="str">
        <f>IF(AB250="","",AB250&amp;"-"&amp;AC250)</f>
        <v/>
      </c>
      <c r="M250" s="14" t="str">
        <f>IF(T250="","",AN250&amp;"-"&amp;AO250)</f>
        <v/>
      </c>
      <c r="N250" s="2" t="str">
        <f>IF(T250="","",AP250&amp;"-"&amp;AQ250)</f>
        <v/>
      </c>
      <c r="O250" s="7"/>
      <c r="P250" s="15"/>
      <c r="Q250" s="16"/>
      <c r="R250" s="16"/>
      <c r="S250" s="16"/>
      <c r="T250" s="17"/>
      <c r="U250" s="17"/>
      <c r="V250" s="16"/>
      <c r="W250" s="16"/>
      <c r="X250" s="17"/>
      <c r="Y250" s="17"/>
      <c r="Z250" s="16"/>
      <c r="AA250" s="16"/>
      <c r="AB250" s="17"/>
      <c r="AC250" s="18"/>
      <c r="AD250" s="1">
        <f>IF(T250=0,0,IF(T250&gt;U250,1,0))</f>
        <v>0</v>
      </c>
      <c r="AE250" s="1">
        <f>IF(T250=0,0,IF(T250&gt;U250,0,1))</f>
        <v>0</v>
      </c>
      <c r="AF250" s="1">
        <f>IF(V250=0,0,IF(V250&gt;W250,1,0))</f>
        <v>0</v>
      </c>
      <c r="AG250" s="1">
        <f>IF(V250=0,0,IF(V250&gt;W250,0,1))</f>
        <v>0</v>
      </c>
      <c r="AH250" s="1">
        <f>IF(X250=0,0,IF(X250&gt;Y250,1,0))</f>
        <v>0</v>
      </c>
      <c r="AI250" s="1">
        <f>IF(X250=0,0,IF(X250&gt;Y250,0,1))</f>
        <v>0</v>
      </c>
      <c r="AJ250" s="1">
        <f>IF(Z250=0,0,IF(Z250&gt;AA250,1,0))</f>
        <v>0</v>
      </c>
      <c r="AK250" s="1">
        <f>IF(Z250=0,0,IF(Z250&gt;AA250,0,1))</f>
        <v>0</v>
      </c>
      <c r="AL250" s="1">
        <f>IF(AB250=0,0,IF(AB250&gt;AC250,1,0))</f>
        <v>0</v>
      </c>
      <c r="AM250" s="1">
        <f>IF(AB250=0,0,IF(AB250&gt;AC250,0,1))</f>
        <v>0</v>
      </c>
      <c r="AN250" s="17">
        <f t="shared" si="31"/>
        <v>0</v>
      </c>
      <c r="AO250" s="17">
        <f t="shared" si="31"/>
        <v>0</v>
      </c>
      <c r="AP250" s="16" t="str">
        <f>IF(AN250=AO250,"",(IF(AN250&gt;AO250,1+AP249,0+AP249)))</f>
        <v/>
      </c>
      <c r="AQ250" s="16" t="str">
        <f>IF(AN250=AO250,"",(IF(AN250&gt;AO250,0+AQ249,1+AQ249)))</f>
        <v/>
      </c>
      <c r="AS250" s="1">
        <f>(IF(AN250&gt;AO250,P250,R250))</f>
        <v>0</v>
      </c>
      <c r="AT250" s="1">
        <f>(IF(AN250&gt;AO250,Q250,S250))</f>
        <v>0</v>
      </c>
      <c r="AU250" s="1">
        <f>(IF(AN250&lt;AO250,P250,R250))</f>
        <v>0</v>
      </c>
      <c r="AV250" s="1">
        <f>(IF(AN250&lt;AO250,Q250,S250))</f>
        <v>0</v>
      </c>
    </row>
    <row r="251" spans="1:48" ht="16">
      <c r="A251" s="28" t="s">
        <v>5</v>
      </c>
      <c r="B251" s="9" t="str">
        <f>IF(P251="","",P251)</f>
        <v/>
      </c>
      <c r="C251" s="10" t="str">
        <f>IF(B251="","",VLOOKUP(B251,#REF!,8,FALSE))</f>
        <v/>
      </c>
      <c r="D251" s="11" t="s">
        <v>13</v>
      </c>
      <c r="E251" s="29" t="s">
        <v>8</v>
      </c>
      <c r="F251" s="9" t="str">
        <f>IF(R251="","",R251)</f>
        <v/>
      </c>
      <c r="G251" s="10" t="str">
        <f>IF(F251="","",VLOOKUP(F251,#REF!,8,FALSE))</f>
        <v/>
      </c>
      <c r="H251" s="13" t="str">
        <f>IF(T251="","",T251&amp;"-"&amp;U251)</f>
        <v/>
      </c>
      <c r="I251" s="13" t="str">
        <f>IF(U251="","",V251&amp;"-"&amp;W251)</f>
        <v/>
      </c>
      <c r="J251" s="12" t="str">
        <f>IF(V251="","",X251&amp;"-"&amp;Y251)</f>
        <v/>
      </c>
      <c r="K251" s="12" t="str">
        <f>IF(Z251="","",Z251&amp;"-"&amp;AA251)</f>
        <v/>
      </c>
      <c r="L251" s="12" t="str">
        <f>IF(AB251="","",AB251&amp;"-"&amp;AC251)</f>
        <v/>
      </c>
      <c r="M251" s="14" t="str">
        <f>IF(T251="","",AN251&amp;"-"&amp;AO251)</f>
        <v/>
      </c>
      <c r="N251" s="2" t="str">
        <f>IF(T251="","",AP251&amp;"-"&amp;AQ251)</f>
        <v/>
      </c>
      <c r="O251" s="7"/>
      <c r="P251" s="15"/>
      <c r="Q251" s="16"/>
      <c r="R251" s="16"/>
      <c r="S251" s="16"/>
      <c r="T251" s="17"/>
      <c r="U251" s="17"/>
      <c r="V251" s="16"/>
      <c r="W251" s="16"/>
      <c r="X251" s="17"/>
      <c r="Y251" s="17"/>
      <c r="Z251" s="16"/>
      <c r="AA251" s="16"/>
      <c r="AB251" s="17"/>
      <c r="AC251" s="18"/>
      <c r="AD251" s="1">
        <f>IF(T251=0,0,IF(T251&gt;U251,1,0))</f>
        <v>0</v>
      </c>
      <c r="AE251" s="1">
        <f>IF(T251=0,0,IF(T251&gt;U251,0,1))</f>
        <v>0</v>
      </c>
      <c r="AF251" s="1">
        <f>IF(V251=0,0,IF(V251&gt;W251,1,0))</f>
        <v>0</v>
      </c>
      <c r="AG251" s="1">
        <f>IF(V251=0,0,IF(V251&gt;W251,0,1))</f>
        <v>0</v>
      </c>
      <c r="AH251" s="1">
        <f>IF(X251=0,0,IF(X251&gt;Y251,1,0))</f>
        <v>0</v>
      </c>
      <c r="AI251" s="1">
        <f>IF(X251=0,0,IF(X251&gt;Y251,0,1))</f>
        <v>0</v>
      </c>
      <c r="AJ251" s="1">
        <f>IF(Z251=0,0,IF(Z251&gt;AA251,1,0))</f>
        <v>0</v>
      </c>
      <c r="AK251" s="1">
        <f>IF(Z251=0,0,IF(Z251&gt;AA251,0,1))</f>
        <v>0</v>
      </c>
      <c r="AL251" s="1">
        <f>IF(AB251=0,0,IF(AB251&gt;AC251,1,0))</f>
        <v>0</v>
      </c>
      <c r="AM251" s="1">
        <f>IF(AB251=0,0,IF(AB251&gt;AC251,0,1))</f>
        <v>0</v>
      </c>
      <c r="AN251" s="17">
        <f t="shared" si="31"/>
        <v>0</v>
      </c>
      <c r="AO251" s="17">
        <f t="shared" si="31"/>
        <v>0</v>
      </c>
      <c r="AP251" s="16" t="str">
        <f>IF(AN251=AO251,"",(IF(AN251&gt;AO251,1+AP250,0+AP250)))</f>
        <v/>
      </c>
      <c r="AQ251" s="16" t="str">
        <f>IF(AN251=AO251,"",(IF(AN251&gt;AO251,0+AQ250,1+AQ250)))</f>
        <v/>
      </c>
      <c r="AS251" s="1">
        <f>(IF(AN251&gt;AO251,P251,R251))</f>
        <v>0</v>
      </c>
      <c r="AU251" s="1">
        <f>(IF(AN251&lt;AO251,P251,R251))</f>
        <v>0</v>
      </c>
    </row>
    <row r="252" spans="1:48" ht="16">
      <c r="A252" s="31" t="s">
        <v>6</v>
      </c>
      <c r="B252" s="19" t="str">
        <f>IF(P252="","",P252)</f>
        <v/>
      </c>
      <c r="C252" s="20" t="str">
        <f>IF(B252="","",VLOOKUP(B252,#REF!,8,FALSE))</f>
        <v/>
      </c>
      <c r="D252" s="21" t="s">
        <v>13</v>
      </c>
      <c r="E252" s="32" t="s">
        <v>7</v>
      </c>
      <c r="F252" s="19" t="str">
        <f>IF(R252="","",R252)</f>
        <v/>
      </c>
      <c r="G252" s="20" t="str">
        <f>IF(F252="","",VLOOKUP(F252,#REF!,8,FALSE))</f>
        <v/>
      </c>
      <c r="H252" s="22" t="str">
        <f>IF(T252="","",T252&amp;"-"&amp;U252)</f>
        <v/>
      </c>
      <c r="I252" s="22" t="str">
        <f>IF(U252="","",V252&amp;"-"&amp;W252)</f>
        <v/>
      </c>
      <c r="J252" s="22" t="str">
        <f>IF(V252="","",X252&amp;"-"&amp;Y252)</f>
        <v/>
      </c>
      <c r="K252" s="22" t="str">
        <f>IF(Z252="","",Z252&amp;"-"&amp;AA252)</f>
        <v/>
      </c>
      <c r="L252" s="22" t="str">
        <f>IF(AB252="","",AB252&amp;"-"&amp;AC252)</f>
        <v/>
      </c>
      <c r="M252" s="23" t="str">
        <f>IF(T252="","",AN252&amp;"-"&amp;AO252)</f>
        <v/>
      </c>
      <c r="N252" s="3" t="str">
        <f>IF(T252="","",AP252&amp;"-"&amp;AQ252)</f>
        <v/>
      </c>
      <c r="O252" s="7"/>
      <c r="P252" s="24"/>
      <c r="Q252" s="25"/>
      <c r="R252" s="25"/>
      <c r="S252" s="25"/>
      <c r="T252" s="26"/>
      <c r="U252" s="26"/>
      <c r="V252" s="25"/>
      <c r="W252" s="25"/>
      <c r="X252" s="26"/>
      <c r="Y252" s="26"/>
      <c r="Z252" s="25"/>
      <c r="AA252" s="25"/>
      <c r="AB252" s="26"/>
      <c r="AC252" s="27"/>
      <c r="AD252" s="1">
        <f>IF(T252=0,0,IF(T252&gt;U252,1,0))</f>
        <v>0</v>
      </c>
      <c r="AE252" s="1">
        <f>IF(T252=0,0,IF(T252&gt;U252,0,1))</f>
        <v>0</v>
      </c>
      <c r="AF252" s="1">
        <f>IF(V252=0,0,IF(V252&gt;W252,1,0))</f>
        <v>0</v>
      </c>
      <c r="AG252" s="1">
        <f>IF(V252=0,0,IF(V252&gt;W252,0,1))</f>
        <v>0</v>
      </c>
      <c r="AH252" s="1">
        <f>IF(X252=0,0,IF(X252&gt;Y252,1,0))</f>
        <v>0</v>
      </c>
      <c r="AI252" s="1">
        <f>IF(X252=0,0,IF(X252&gt;Y252,0,1))</f>
        <v>0</v>
      </c>
      <c r="AJ252" s="1">
        <f>IF(Z252=0,0,IF(Z252&gt;AA252,1,0))</f>
        <v>0</v>
      </c>
      <c r="AK252" s="1">
        <f>IF(Z252=0,0,IF(Z252&gt;AA252,0,1))</f>
        <v>0</v>
      </c>
      <c r="AL252" s="1">
        <f>IF(AB252=0,0,IF(AB252&gt;AC252,1,0))</f>
        <v>0</v>
      </c>
      <c r="AM252" s="1">
        <f>IF(AB252=0,0,IF(AB252&gt;AC252,0,1))</f>
        <v>0</v>
      </c>
      <c r="AN252" s="17">
        <f t="shared" si="31"/>
        <v>0</v>
      </c>
      <c r="AO252" s="17">
        <f t="shared" si="31"/>
        <v>0</v>
      </c>
      <c r="AP252" s="16" t="str">
        <f>IF(AN252=AO252,"",(IF(AN252&gt;AO252,1+AP251,0+AP251)))</f>
        <v/>
      </c>
      <c r="AQ252" s="16" t="str">
        <f>IF(AN252=AO252,"",(IF(AN252&gt;AO252,0+AQ251,1+AQ251)))</f>
        <v/>
      </c>
      <c r="AS252" s="1">
        <f>(IF(AN252&gt;AO252,P252,R252))</f>
        <v>0</v>
      </c>
      <c r="AU252" s="1">
        <f>(IF(AN252&lt;AO252,P252,R252))</f>
        <v>0</v>
      </c>
    </row>
    <row r="254" spans="1:48" ht="16">
      <c r="A254" s="609" t="e">
        <f>VLOOKUP(B255,#REF!,9,FALSE)</f>
        <v>#REF!</v>
      </c>
      <c r="B254" s="610"/>
      <c r="C254" s="610"/>
      <c r="D254" s="4" t="str">
        <f>MAX(AP255:AP259)&amp;"-"&amp;MAX(AQ255:AQ259)</f>
        <v>0-0</v>
      </c>
      <c r="E254" s="610" t="e">
        <f>VLOOKUP(F255,#REF!,9,FALSE)</f>
        <v>#REF!</v>
      </c>
      <c r="F254" s="610"/>
      <c r="G254" s="610"/>
      <c r="H254" s="5" t="s">
        <v>1</v>
      </c>
      <c r="I254" s="5" t="s">
        <v>2</v>
      </c>
      <c r="J254" s="5" t="s">
        <v>4</v>
      </c>
      <c r="K254" s="5" t="s">
        <v>0</v>
      </c>
      <c r="L254" s="5" t="s">
        <v>3</v>
      </c>
      <c r="M254" s="5" t="s">
        <v>9</v>
      </c>
      <c r="N254" s="6" t="s">
        <v>10</v>
      </c>
      <c r="O254" s="7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</row>
    <row r="255" spans="1:48" ht="16">
      <c r="A255" s="28" t="s">
        <v>5</v>
      </c>
      <c r="B255" s="9">
        <f>P255</f>
        <v>0</v>
      </c>
      <c r="C255" s="10" t="e">
        <f>IF(B255="","",VLOOKUP(B255,#REF!,8,FALSE))</f>
        <v>#REF!</v>
      </c>
      <c r="D255" s="11" t="s">
        <v>13</v>
      </c>
      <c r="E255" s="29" t="s">
        <v>7</v>
      </c>
      <c r="F255" s="9">
        <f>R255</f>
        <v>0</v>
      </c>
      <c r="G255" s="10" t="e">
        <f>IF(F255="","",VLOOKUP(F255,#REF!,8,FALSE))</f>
        <v>#REF!</v>
      </c>
      <c r="H255" s="13" t="str">
        <f>IF(T255="","",T255&amp;"-"&amp;U255)</f>
        <v/>
      </c>
      <c r="I255" s="13" t="str">
        <f>IF(U255="","",V255&amp;"-"&amp;W255)</f>
        <v/>
      </c>
      <c r="J255" s="13" t="str">
        <f>IF(V255="","",X255&amp;"-"&amp;Y255)</f>
        <v/>
      </c>
      <c r="K255" s="13" t="str">
        <f>IF(Z255="","",Z255&amp;"-"&amp;AA255)</f>
        <v/>
      </c>
      <c r="L255" s="13" t="str">
        <f>IF(AB255="","",AB255&amp;"-"&amp;AC255)</f>
        <v/>
      </c>
      <c r="M255" s="14" t="str">
        <f>IF(T255="","",AN255&amp;"-"&amp;AO255)</f>
        <v/>
      </c>
      <c r="N255" s="2" t="str">
        <f>IF(T255="","",AP255&amp;"-"&amp;AQ255)</f>
        <v/>
      </c>
      <c r="O255" s="7"/>
      <c r="P255" s="15"/>
      <c r="Q255" s="16"/>
      <c r="R255" s="16"/>
      <c r="S255" s="16"/>
      <c r="T255" s="17"/>
      <c r="U255" s="17"/>
      <c r="V255" s="16"/>
      <c r="W255" s="16"/>
      <c r="X255" s="17"/>
      <c r="Y255" s="17"/>
      <c r="Z255" s="16"/>
      <c r="AA255" s="16"/>
      <c r="AB255" s="17"/>
      <c r="AC255" s="18"/>
      <c r="AD255" s="1">
        <f>IF(T255=0,0,IF(T255&gt;U255,1,0))</f>
        <v>0</v>
      </c>
      <c r="AE255" s="1">
        <f>IF(T255=0,0,IF(T255&gt;U255,0,1))</f>
        <v>0</v>
      </c>
      <c r="AF255" s="1">
        <f>IF(V255=0,0,IF(V255&gt;W255,1,0))</f>
        <v>0</v>
      </c>
      <c r="AG255" s="1">
        <f>IF(V255=0,0,IF(V255&gt;W255,0,1))</f>
        <v>0</v>
      </c>
      <c r="AH255" s="1">
        <f>IF(X255=0,0,IF(X255&gt;Y255,1,0))</f>
        <v>0</v>
      </c>
      <c r="AI255" s="1">
        <f>IF(X255=0,0,IF(X255&gt;Y255,0,1))</f>
        <v>0</v>
      </c>
      <c r="AJ255" s="1">
        <f>IF(Z255=0,0,IF(Z255&gt;AA255,1,0))</f>
        <v>0</v>
      </c>
      <c r="AK255" s="1">
        <f>IF(Z255=0,0,IF(Z255&gt;AA255,0,1))</f>
        <v>0</v>
      </c>
      <c r="AL255" s="1">
        <f>IF(AB255=0,0,IF(AB255&gt;AC255,1,0))</f>
        <v>0</v>
      </c>
      <c r="AM255" s="1">
        <f>IF(AB255=0,0,IF(AB255&gt;AC255,0,1))</f>
        <v>0</v>
      </c>
      <c r="AN255" s="17">
        <f t="shared" ref="AN255:AO259" si="32">+AD255+AF255+AH255+AJ255+AL255</f>
        <v>0</v>
      </c>
      <c r="AO255" s="17">
        <f t="shared" si="32"/>
        <v>0</v>
      </c>
      <c r="AP255" s="16" t="str">
        <f>IF(AN255=AO255,"",(IF(AN255&gt;AO255,1,0)))</f>
        <v/>
      </c>
      <c r="AQ255" s="16" t="str">
        <f>IF(AN255=AO255,"",(IF(AN255&gt;AO255,0,1)))</f>
        <v/>
      </c>
      <c r="AS255" s="1">
        <f>(IF(AN255&gt;AO255,P255,R255))</f>
        <v>0</v>
      </c>
      <c r="AU255" s="1">
        <f>(IF(AN255&lt;AO255,P255,R255))</f>
        <v>0</v>
      </c>
    </row>
    <row r="256" spans="1:48" ht="16">
      <c r="A256" s="28" t="s">
        <v>6</v>
      </c>
      <c r="B256" s="9">
        <f>P256</f>
        <v>0</v>
      </c>
      <c r="C256" s="10" t="e">
        <f>IF(B256="","",VLOOKUP(B256,#REF!,8,FALSE))</f>
        <v>#REF!</v>
      </c>
      <c r="D256" s="11" t="s">
        <v>13</v>
      </c>
      <c r="E256" s="29" t="s">
        <v>8</v>
      </c>
      <c r="F256" s="9">
        <f>R256</f>
        <v>0</v>
      </c>
      <c r="G256" s="10" t="e">
        <f>IF(F256="","",VLOOKUP(F256,#REF!,8,FALSE))</f>
        <v>#REF!</v>
      </c>
      <c r="H256" s="13" t="str">
        <f>IF(T256="","",T256&amp;"-"&amp;U256)</f>
        <v/>
      </c>
      <c r="I256" s="13" t="str">
        <f>IF(U256="","",V256&amp;"-"&amp;W256)</f>
        <v/>
      </c>
      <c r="J256" s="13" t="str">
        <f>IF(V256="","",X256&amp;"-"&amp;Y256)</f>
        <v/>
      </c>
      <c r="K256" s="13" t="str">
        <f>IF(Z256="","",Z256&amp;"-"&amp;AA256)</f>
        <v/>
      </c>
      <c r="L256" s="13" t="str">
        <f>IF(AB256="","",AB256&amp;"-"&amp;AC256)</f>
        <v/>
      </c>
      <c r="M256" s="14" t="str">
        <f>IF(T256="","",AN256&amp;"-"&amp;AO256)</f>
        <v/>
      </c>
      <c r="N256" s="2" t="str">
        <f>IF(T256="","",AP256&amp;"-"&amp;AQ256)</f>
        <v/>
      </c>
      <c r="O256" s="7"/>
      <c r="P256" s="15"/>
      <c r="Q256" s="16"/>
      <c r="R256" s="16"/>
      <c r="S256" s="16"/>
      <c r="T256" s="17"/>
      <c r="U256" s="17"/>
      <c r="V256" s="16"/>
      <c r="W256" s="16"/>
      <c r="X256" s="17"/>
      <c r="Y256" s="17"/>
      <c r="Z256" s="16"/>
      <c r="AA256" s="16"/>
      <c r="AB256" s="17"/>
      <c r="AC256" s="18"/>
      <c r="AD256" s="1">
        <f>IF(T256=0,0,IF(T256&gt;U256,1,0))</f>
        <v>0</v>
      </c>
      <c r="AE256" s="1">
        <f>IF(T256=0,0,IF(T256&gt;U256,0,1))</f>
        <v>0</v>
      </c>
      <c r="AF256" s="1">
        <f>IF(V256=0,0,IF(V256&gt;W256,1,0))</f>
        <v>0</v>
      </c>
      <c r="AG256" s="1">
        <f>IF(V256=0,0,IF(V256&gt;W256,0,1))</f>
        <v>0</v>
      </c>
      <c r="AH256" s="1">
        <f>IF(X256=0,0,IF(X256&gt;Y256,1,0))</f>
        <v>0</v>
      </c>
      <c r="AI256" s="1">
        <f>IF(X256=0,0,IF(X256&gt;Y256,0,1))</f>
        <v>0</v>
      </c>
      <c r="AJ256" s="1">
        <f>IF(Z256=0,0,IF(Z256&gt;AA256,1,0))</f>
        <v>0</v>
      </c>
      <c r="AK256" s="1">
        <f>IF(Z256=0,0,IF(Z256&gt;AA256,0,1))</f>
        <v>0</v>
      </c>
      <c r="AL256" s="1">
        <f>IF(AB256=0,0,IF(AB256&gt;AC256,1,0))</f>
        <v>0</v>
      </c>
      <c r="AM256" s="1">
        <f>IF(AB256=0,0,IF(AB256&gt;AC256,0,1))</f>
        <v>0</v>
      </c>
      <c r="AN256" s="17">
        <f t="shared" si="32"/>
        <v>0</v>
      </c>
      <c r="AO256" s="17">
        <f t="shared" si="32"/>
        <v>0</v>
      </c>
      <c r="AP256" s="16" t="str">
        <f>IF(AN256=AO256,"",(IF(AN256&gt;AO256,1+AP255,0+AP255)))</f>
        <v/>
      </c>
      <c r="AQ256" s="16" t="str">
        <f>IF(AN256=AO256,"",(IF(AN256&gt;AO256,0+AQ255,1+AQ255)))</f>
        <v/>
      </c>
      <c r="AS256" s="1">
        <f>(IF(AN256&gt;AO256,P256,R256))</f>
        <v>0</v>
      </c>
      <c r="AU256" s="1">
        <f>(IF(AN256&lt;AO256,P256,R256))</f>
        <v>0</v>
      </c>
    </row>
    <row r="257" spans="1:48" ht="18" customHeight="1">
      <c r="A257" s="28" t="s">
        <v>14</v>
      </c>
      <c r="B257" s="33" t="str">
        <f>P257&amp;" "&amp;Q257</f>
        <v xml:space="preserve"> </v>
      </c>
      <c r="C257" s="30" t="e">
        <f>IF(B257="","",VLOOKUP(P257,#REF!,8,FALSE))&amp;" / "&amp;IF(B257="","",VLOOKUP(Q257,#REF!,8,FALSE))</f>
        <v>#REF!</v>
      </c>
      <c r="D257" s="11" t="s">
        <v>13</v>
      </c>
      <c r="E257" s="29" t="s">
        <v>15</v>
      </c>
      <c r="F257" s="33" t="str">
        <f>R257&amp;" "&amp;S257</f>
        <v xml:space="preserve"> </v>
      </c>
      <c r="G257" s="30" t="e">
        <f>IF(F257="","",VLOOKUP(R257,#REF!,8,FALSE))&amp;" / "&amp;IF(F257="","",VLOOKUP(S257,#REF!,8,FALSE))</f>
        <v>#REF!</v>
      </c>
      <c r="H257" s="13" t="str">
        <f>IF(T257="","",T257&amp;"-"&amp;U257)</f>
        <v/>
      </c>
      <c r="I257" s="13" t="str">
        <f>IF(U257="","",V257&amp;"-"&amp;W257)</f>
        <v/>
      </c>
      <c r="J257" s="13" t="str">
        <f>IF(V257="","",X257&amp;"-"&amp;Y257)</f>
        <v/>
      </c>
      <c r="K257" s="13" t="str">
        <f>IF(Z257="","",Z257&amp;"-"&amp;AA257)</f>
        <v/>
      </c>
      <c r="L257" s="13" t="str">
        <f>IF(AB257="","",AB257&amp;"-"&amp;AC257)</f>
        <v/>
      </c>
      <c r="M257" s="14" t="str">
        <f>IF(T257="","",AN257&amp;"-"&amp;AO257)</f>
        <v/>
      </c>
      <c r="N257" s="2" t="str">
        <f>IF(T257="","",AP257&amp;"-"&amp;AQ257)</f>
        <v/>
      </c>
      <c r="O257" s="7"/>
      <c r="P257" s="15"/>
      <c r="Q257" s="16"/>
      <c r="R257" s="16"/>
      <c r="S257" s="16"/>
      <c r="T257" s="17"/>
      <c r="U257" s="17"/>
      <c r="V257" s="16"/>
      <c r="W257" s="16"/>
      <c r="X257" s="17"/>
      <c r="Y257" s="17"/>
      <c r="Z257" s="16"/>
      <c r="AA257" s="16"/>
      <c r="AB257" s="17"/>
      <c r="AC257" s="18"/>
      <c r="AD257" s="1">
        <f>IF(T257=0,0,IF(T257&gt;U257,1,0))</f>
        <v>0</v>
      </c>
      <c r="AE257" s="1">
        <f>IF(T257=0,0,IF(T257&gt;U257,0,1))</f>
        <v>0</v>
      </c>
      <c r="AF257" s="1">
        <f>IF(V257=0,0,IF(V257&gt;W257,1,0))</f>
        <v>0</v>
      </c>
      <c r="AG257" s="1">
        <f>IF(V257=0,0,IF(V257&gt;W257,0,1))</f>
        <v>0</v>
      </c>
      <c r="AH257" s="1">
        <f>IF(X257=0,0,IF(X257&gt;Y257,1,0))</f>
        <v>0</v>
      </c>
      <c r="AI257" s="1">
        <f>IF(X257=0,0,IF(X257&gt;Y257,0,1))</f>
        <v>0</v>
      </c>
      <c r="AJ257" s="1">
        <f>IF(Z257=0,0,IF(Z257&gt;AA257,1,0))</f>
        <v>0</v>
      </c>
      <c r="AK257" s="1">
        <f>IF(Z257=0,0,IF(Z257&gt;AA257,0,1))</f>
        <v>0</v>
      </c>
      <c r="AL257" s="1">
        <f>IF(AB257=0,0,IF(AB257&gt;AC257,1,0))</f>
        <v>0</v>
      </c>
      <c r="AM257" s="1">
        <f>IF(AB257=0,0,IF(AB257&gt;AC257,0,1))</f>
        <v>0</v>
      </c>
      <c r="AN257" s="17">
        <f t="shared" si="32"/>
        <v>0</v>
      </c>
      <c r="AO257" s="17">
        <f t="shared" si="32"/>
        <v>0</v>
      </c>
      <c r="AP257" s="16" t="str">
        <f>IF(AN257=AO257,"",(IF(AN257&gt;AO257,1+AP256,0+AP256)))</f>
        <v/>
      </c>
      <c r="AQ257" s="16" t="str">
        <f>IF(AN257=AO257,"",(IF(AN257&gt;AO257,0+AQ256,1+AQ256)))</f>
        <v/>
      </c>
      <c r="AS257" s="1">
        <f>(IF(AN257&gt;AO257,P257,R257))</f>
        <v>0</v>
      </c>
      <c r="AT257" s="1">
        <f>(IF(AN257&gt;AO257,Q257,S257))</f>
        <v>0</v>
      </c>
      <c r="AU257" s="1">
        <f>(IF(AN257&lt;AO257,P257,R257))</f>
        <v>0</v>
      </c>
      <c r="AV257" s="1">
        <f>(IF(AN257&lt;AO257,Q257,S257))</f>
        <v>0</v>
      </c>
    </row>
    <row r="258" spans="1:48" ht="16">
      <c r="A258" s="28" t="s">
        <v>5</v>
      </c>
      <c r="B258" s="9" t="str">
        <f>IF(P258="","",P258)</f>
        <v/>
      </c>
      <c r="C258" s="10" t="str">
        <f>IF(B258="","",VLOOKUP(B258,#REF!,8,FALSE))</f>
        <v/>
      </c>
      <c r="D258" s="11" t="s">
        <v>13</v>
      </c>
      <c r="E258" s="29" t="s">
        <v>8</v>
      </c>
      <c r="F258" s="9" t="str">
        <f>IF(R258="","",R258)</f>
        <v/>
      </c>
      <c r="G258" s="10" t="str">
        <f>IF(F258="","",VLOOKUP(F258,#REF!,8,FALSE))</f>
        <v/>
      </c>
      <c r="H258" s="13" t="str">
        <f>IF(T258="","",T258&amp;"-"&amp;U258)</f>
        <v/>
      </c>
      <c r="I258" s="13" t="str">
        <f>IF(U258="","",V258&amp;"-"&amp;W258)</f>
        <v/>
      </c>
      <c r="J258" s="12" t="str">
        <f>IF(V258="","",X258&amp;"-"&amp;Y258)</f>
        <v/>
      </c>
      <c r="K258" s="12" t="str">
        <f>IF(Z258="","",Z258&amp;"-"&amp;AA258)</f>
        <v/>
      </c>
      <c r="L258" s="12" t="str">
        <f>IF(AB258="","",AB258&amp;"-"&amp;AC258)</f>
        <v/>
      </c>
      <c r="M258" s="14" t="str">
        <f>IF(T258="","",AN258&amp;"-"&amp;AO258)</f>
        <v/>
      </c>
      <c r="N258" s="2" t="str">
        <f>IF(T258="","",AP258&amp;"-"&amp;AQ258)</f>
        <v/>
      </c>
      <c r="O258" s="7"/>
      <c r="P258" s="15"/>
      <c r="Q258" s="16"/>
      <c r="R258" s="16"/>
      <c r="S258" s="16"/>
      <c r="T258" s="17"/>
      <c r="U258" s="17"/>
      <c r="V258" s="16"/>
      <c r="W258" s="16"/>
      <c r="X258" s="17"/>
      <c r="Y258" s="17"/>
      <c r="Z258" s="16"/>
      <c r="AA258" s="16"/>
      <c r="AB258" s="17"/>
      <c r="AC258" s="18"/>
      <c r="AD258" s="1">
        <f>IF(T258=0,0,IF(T258&gt;U258,1,0))</f>
        <v>0</v>
      </c>
      <c r="AE258" s="1">
        <f>IF(T258=0,0,IF(T258&gt;U258,0,1))</f>
        <v>0</v>
      </c>
      <c r="AF258" s="1">
        <f>IF(V258=0,0,IF(V258&gt;W258,1,0))</f>
        <v>0</v>
      </c>
      <c r="AG258" s="1">
        <f>IF(V258=0,0,IF(V258&gt;W258,0,1))</f>
        <v>0</v>
      </c>
      <c r="AH258" s="1">
        <f>IF(X258=0,0,IF(X258&gt;Y258,1,0))</f>
        <v>0</v>
      </c>
      <c r="AI258" s="1">
        <f>IF(X258=0,0,IF(X258&gt;Y258,0,1))</f>
        <v>0</v>
      </c>
      <c r="AJ258" s="1">
        <f>IF(Z258=0,0,IF(Z258&gt;AA258,1,0))</f>
        <v>0</v>
      </c>
      <c r="AK258" s="1">
        <f>IF(Z258=0,0,IF(Z258&gt;AA258,0,1))</f>
        <v>0</v>
      </c>
      <c r="AL258" s="1">
        <f>IF(AB258=0,0,IF(AB258&gt;AC258,1,0))</f>
        <v>0</v>
      </c>
      <c r="AM258" s="1">
        <f>IF(AB258=0,0,IF(AB258&gt;AC258,0,1))</f>
        <v>0</v>
      </c>
      <c r="AN258" s="17">
        <f t="shared" si="32"/>
        <v>0</v>
      </c>
      <c r="AO258" s="17">
        <f t="shared" si="32"/>
        <v>0</v>
      </c>
      <c r="AP258" s="16" t="str">
        <f>IF(AN258=AO258,"",(IF(AN258&gt;AO258,1+AP257,0+AP257)))</f>
        <v/>
      </c>
      <c r="AQ258" s="16" t="str">
        <f>IF(AN258=AO258,"",(IF(AN258&gt;AO258,0+AQ257,1+AQ257)))</f>
        <v/>
      </c>
      <c r="AS258" s="1">
        <f>(IF(AN258&gt;AO258,P258,R258))</f>
        <v>0</v>
      </c>
      <c r="AU258" s="1">
        <f>(IF(AN258&lt;AO258,P258,R258))</f>
        <v>0</v>
      </c>
    </row>
    <row r="259" spans="1:48" ht="16">
      <c r="A259" s="31" t="s">
        <v>6</v>
      </c>
      <c r="B259" s="19" t="str">
        <f>IF(P259="","",P259)</f>
        <v/>
      </c>
      <c r="C259" s="20" t="str">
        <f>IF(B259="","",VLOOKUP(B259,#REF!,8,FALSE))</f>
        <v/>
      </c>
      <c r="D259" s="21" t="s">
        <v>13</v>
      </c>
      <c r="E259" s="32" t="s">
        <v>7</v>
      </c>
      <c r="F259" s="19" t="str">
        <f>IF(R259="","",R259)</f>
        <v/>
      </c>
      <c r="G259" s="20" t="str">
        <f>IF(F259="","",VLOOKUP(F259,#REF!,8,FALSE))</f>
        <v/>
      </c>
      <c r="H259" s="22" t="str">
        <f>IF(T259="","",T259&amp;"-"&amp;U259)</f>
        <v/>
      </c>
      <c r="I259" s="22" t="str">
        <f>IF(U259="","",V259&amp;"-"&amp;W259)</f>
        <v/>
      </c>
      <c r="J259" s="22" t="str">
        <f>IF(V259="","",X259&amp;"-"&amp;Y259)</f>
        <v/>
      </c>
      <c r="K259" s="22" t="str">
        <f>IF(Z259="","",Z259&amp;"-"&amp;AA259)</f>
        <v/>
      </c>
      <c r="L259" s="22" t="str">
        <f>IF(AB259="","",AB259&amp;"-"&amp;AC259)</f>
        <v/>
      </c>
      <c r="M259" s="23" t="str">
        <f>IF(T259="","",AN259&amp;"-"&amp;AO259)</f>
        <v/>
      </c>
      <c r="N259" s="3" t="str">
        <f>IF(T259="","",AP259&amp;"-"&amp;AQ259)</f>
        <v/>
      </c>
      <c r="O259" s="7"/>
      <c r="P259" s="24"/>
      <c r="Q259" s="25"/>
      <c r="R259" s="25"/>
      <c r="S259" s="25"/>
      <c r="T259" s="26"/>
      <c r="U259" s="26"/>
      <c r="V259" s="25"/>
      <c r="W259" s="25"/>
      <c r="X259" s="26"/>
      <c r="Y259" s="26"/>
      <c r="Z259" s="25"/>
      <c r="AA259" s="25"/>
      <c r="AB259" s="26"/>
      <c r="AC259" s="27"/>
      <c r="AD259" s="1">
        <f>IF(T259=0,0,IF(T259&gt;U259,1,0))</f>
        <v>0</v>
      </c>
      <c r="AE259" s="1">
        <f>IF(T259=0,0,IF(T259&gt;U259,0,1))</f>
        <v>0</v>
      </c>
      <c r="AF259" s="1">
        <f>IF(V259=0,0,IF(V259&gt;W259,1,0))</f>
        <v>0</v>
      </c>
      <c r="AG259" s="1">
        <f>IF(V259=0,0,IF(V259&gt;W259,0,1))</f>
        <v>0</v>
      </c>
      <c r="AH259" s="1">
        <f>IF(X259=0,0,IF(X259&gt;Y259,1,0))</f>
        <v>0</v>
      </c>
      <c r="AI259" s="1">
        <f>IF(X259=0,0,IF(X259&gt;Y259,0,1))</f>
        <v>0</v>
      </c>
      <c r="AJ259" s="1">
        <f>IF(Z259=0,0,IF(Z259&gt;AA259,1,0))</f>
        <v>0</v>
      </c>
      <c r="AK259" s="1">
        <f>IF(Z259=0,0,IF(Z259&gt;AA259,0,1))</f>
        <v>0</v>
      </c>
      <c r="AL259" s="1">
        <f>IF(AB259=0,0,IF(AB259&gt;AC259,1,0))</f>
        <v>0</v>
      </c>
      <c r="AM259" s="1">
        <f>IF(AB259=0,0,IF(AB259&gt;AC259,0,1))</f>
        <v>0</v>
      </c>
      <c r="AN259" s="17">
        <f t="shared" si="32"/>
        <v>0</v>
      </c>
      <c r="AO259" s="17">
        <f t="shared" si="32"/>
        <v>0</v>
      </c>
      <c r="AP259" s="16" t="str">
        <f>IF(AN259=AO259,"",(IF(AN259&gt;AO259,1+AP258,0+AP258)))</f>
        <v/>
      </c>
      <c r="AQ259" s="16" t="str">
        <f>IF(AN259=AO259,"",(IF(AN259&gt;AO259,0+AQ258,1+AQ258)))</f>
        <v/>
      </c>
      <c r="AS259" s="1">
        <f>(IF(AN259&gt;AO259,P259,R259))</f>
        <v>0</v>
      </c>
      <c r="AU259" s="1">
        <f>(IF(AN259&lt;AO259,P259,R259))</f>
        <v>0</v>
      </c>
    </row>
    <row r="261" spans="1:48" ht="16">
      <c r="A261" s="609" t="e">
        <f>VLOOKUP(B262,#REF!,9,FALSE)</f>
        <v>#REF!</v>
      </c>
      <c r="B261" s="610"/>
      <c r="C261" s="610"/>
      <c r="D261" s="4" t="str">
        <f>MAX(AP262:AP266)&amp;"-"&amp;MAX(AQ262:AQ266)</f>
        <v>0-0</v>
      </c>
      <c r="E261" s="610" t="e">
        <f>VLOOKUP(F262,#REF!,9,FALSE)</f>
        <v>#REF!</v>
      </c>
      <c r="F261" s="610"/>
      <c r="G261" s="610"/>
      <c r="H261" s="5" t="s">
        <v>1</v>
      </c>
      <c r="I261" s="5" t="s">
        <v>2</v>
      </c>
      <c r="J261" s="5" t="s">
        <v>4</v>
      </c>
      <c r="K261" s="5" t="s">
        <v>0</v>
      </c>
      <c r="L261" s="5" t="s">
        <v>3</v>
      </c>
      <c r="M261" s="5" t="s">
        <v>9</v>
      </c>
      <c r="N261" s="6" t="s">
        <v>10</v>
      </c>
      <c r="O261" s="7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</row>
    <row r="262" spans="1:48" ht="16">
      <c r="A262" s="28" t="s">
        <v>5</v>
      </c>
      <c r="B262" s="9">
        <f>P262</f>
        <v>0</v>
      </c>
      <c r="C262" s="10" t="e">
        <f>IF(B262="","",VLOOKUP(B262,#REF!,8,FALSE))</f>
        <v>#REF!</v>
      </c>
      <c r="D262" s="11" t="s">
        <v>13</v>
      </c>
      <c r="E262" s="29" t="s">
        <v>7</v>
      </c>
      <c r="F262" s="9">
        <f>R262</f>
        <v>0</v>
      </c>
      <c r="G262" s="10" t="e">
        <f>IF(F262="","",VLOOKUP(F262,#REF!,8,FALSE))</f>
        <v>#REF!</v>
      </c>
      <c r="H262" s="13" t="str">
        <f>IF(T262="","",T262&amp;"-"&amp;U262)</f>
        <v/>
      </c>
      <c r="I262" s="13" t="str">
        <f>IF(U262="","",V262&amp;"-"&amp;W262)</f>
        <v/>
      </c>
      <c r="J262" s="13" t="str">
        <f>IF(V262="","",X262&amp;"-"&amp;Y262)</f>
        <v/>
      </c>
      <c r="K262" s="13" t="str">
        <f>IF(Z262="","",Z262&amp;"-"&amp;AA262)</f>
        <v/>
      </c>
      <c r="L262" s="13" t="str">
        <f>IF(AB262="","",AB262&amp;"-"&amp;AC262)</f>
        <v/>
      </c>
      <c r="M262" s="14" t="str">
        <f>IF(T262="","",AN262&amp;"-"&amp;AO262)</f>
        <v/>
      </c>
      <c r="N262" s="2" t="str">
        <f>IF(T262="","",AP262&amp;"-"&amp;AQ262)</f>
        <v/>
      </c>
      <c r="O262" s="7"/>
      <c r="P262" s="15"/>
      <c r="Q262" s="16"/>
      <c r="R262" s="16"/>
      <c r="S262" s="16"/>
      <c r="T262" s="17"/>
      <c r="U262" s="17"/>
      <c r="V262" s="16"/>
      <c r="W262" s="16"/>
      <c r="X262" s="17"/>
      <c r="Y262" s="17"/>
      <c r="Z262" s="16"/>
      <c r="AA262" s="16"/>
      <c r="AB262" s="17"/>
      <c r="AC262" s="18"/>
      <c r="AD262" s="1">
        <f>IF(T262=0,0,IF(T262&gt;U262,1,0))</f>
        <v>0</v>
      </c>
      <c r="AE262" s="1">
        <f>IF(T262=0,0,IF(T262&gt;U262,0,1))</f>
        <v>0</v>
      </c>
      <c r="AF262" s="1">
        <f>IF(V262=0,0,IF(V262&gt;W262,1,0))</f>
        <v>0</v>
      </c>
      <c r="AG262" s="1">
        <f>IF(V262=0,0,IF(V262&gt;W262,0,1))</f>
        <v>0</v>
      </c>
      <c r="AH262" s="1">
        <f>IF(X262=0,0,IF(X262&gt;Y262,1,0))</f>
        <v>0</v>
      </c>
      <c r="AI262" s="1">
        <f>IF(X262=0,0,IF(X262&gt;Y262,0,1))</f>
        <v>0</v>
      </c>
      <c r="AJ262" s="1">
        <f>IF(Z262=0,0,IF(Z262&gt;AA262,1,0))</f>
        <v>0</v>
      </c>
      <c r="AK262" s="1">
        <f>IF(Z262=0,0,IF(Z262&gt;AA262,0,1))</f>
        <v>0</v>
      </c>
      <c r="AL262" s="1">
        <f>IF(AB262=0,0,IF(AB262&gt;AC262,1,0))</f>
        <v>0</v>
      </c>
      <c r="AM262" s="1">
        <f>IF(AB262=0,0,IF(AB262&gt;AC262,0,1))</f>
        <v>0</v>
      </c>
      <c r="AN262" s="17">
        <f t="shared" ref="AN262:AO266" si="33">+AD262+AF262+AH262+AJ262+AL262</f>
        <v>0</v>
      </c>
      <c r="AO262" s="17">
        <f t="shared" si="33"/>
        <v>0</v>
      </c>
      <c r="AP262" s="16" t="str">
        <f>IF(AN262=AO262,"",(IF(AN262&gt;AO262,1,0)))</f>
        <v/>
      </c>
      <c r="AQ262" s="16" t="str">
        <f>IF(AN262=AO262,"",(IF(AN262&gt;AO262,0,1)))</f>
        <v/>
      </c>
      <c r="AS262" s="1">
        <f>(IF(AN262&gt;AO262,P262,R262))</f>
        <v>0</v>
      </c>
      <c r="AU262" s="1">
        <f>(IF(AN262&lt;AO262,P262,R262))</f>
        <v>0</v>
      </c>
    </row>
    <row r="263" spans="1:48" ht="16">
      <c r="A263" s="28" t="s">
        <v>6</v>
      </c>
      <c r="B263" s="9">
        <f>P263</f>
        <v>0</v>
      </c>
      <c r="C263" s="10" t="e">
        <f>IF(B263="","",VLOOKUP(B263,#REF!,8,FALSE))</f>
        <v>#REF!</v>
      </c>
      <c r="D263" s="11" t="s">
        <v>13</v>
      </c>
      <c r="E263" s="29" t="s">
        <v>8</v>
      </c>
      <c r="F263" s="9">
        <f>R263</f>
        <v>0</v>
      </c>
      <c r="G263" s="10" t="e">
        <f>IF(F263="","",VLOOKUP(F263,#REF!,8,FALSE))</f>
        <v>#REF!</v>
      </c>
      <c r="H263" s="13" t="str">
        <f>IF(T263="","",T263&amp;"-"&amp;U263)</f>
        <v/>
      </c>
      <c r="I263" s="13" t="str">
        <f>IF(U263="","",V263&amp;"-"&amp;W263)</f>
        <v/>
      </c>
      <c r="J263" s="13" t="str">
        <f>IF(V263="","",X263&amp;"-"&amp;Y263)</f>
        <v/>
      </c>
      <c r="K263" s="13" t="str">
        <f>IF(Z263="","",Z263&amp;"-"&amp;AA263)</f>
        <v/>
      </c>
      <c r="L263" s="13" t="str">
        <f>IF(AB263="","",AB263&amp;"-"&amp;AC263)</f>
        <v/>
      </c>
      <c r="M263" s="14" t="str">
        <f>IF(T263="","",AN263&amp;"-"&amp;AO263)</f>
        <v/>
      </c>
      <c r="N263" s="2" t="str">
        <f>IF(T263="","",AP263&amp;"-"&amp;AQ263)</f>
        <v/>
      </c>
      <c r="O263" s="7"/>
      <c r="P263" s="15"/>
      <c r="Q263" s="16"/>
      <c r="R263" s="16"/>
      <c r="S263" s="16"/>
      <c r="T263" s="17"/>
      <c r="U263" s="17"/>
      <c r="V263" s="16"/>
      <c r="W263" s="16"/>
      <c r="X263" s="17"/>
      <c r="Y263" s="17"/>
      <c r="Z263" s="16"/>
      <c r="AA263" s="16"/>
      <c r="AB263" s="17"/>
      <c r="AC263" s="18"/>
      <c r="AD263" s="1">
        <f>IF(T263=0,0,IF(T263&gt;U263,1,0))</f>
        <v>0</v>
      </c>
      <c r="AE263" s="1">
        <f>IF(T263=0,0,IF(T263&gt;U263,0,1))</f>
        <v>0</v>
      </c>
      <c r="AF263" s="1">
        <f>IF(V263=0,0,IF(V263&gt;W263,1,0))</f>
        <v>0</v>
      </c>
      <c r="AG263" s="1">
        <f>IF(V263=0,0,IF(V263&gt;W263,0,1))</f>
        <v>0</v>
      </c>
      <c r="AH263" s="1">
        <f>IF(X263=0,0,IF(X263&gt;Y263,1,0))</f>
        <v>0</v>
      </c>
      <c r="AI263" s="1">
        <f>IF(X263=0,0,IF(X263&gt;Y263,0,1))</f>
        <v>0</v>
      </c>
      <c r="AJ263" s="1">
        <f>IF(Z263=0,0,IF(Z263&gt;AA263,1,0))</f>
        <v>0</v>
      </c>
      <c r="AK263" s="1">
        <f>IF(Z263=0,0,IF(Z263&gt;AA263,0,1))</f>
        <v>0</v>
      </c>
      <c r="AL263" s="1">
        <f>IF(AB263=0,0,IF(AB263&gt;AC263,1,0))</f>
        <v>0</v>
      </c>
      <c r="AM263" s="1">
        <f>IF(AB263=0,0,IF(AB263&gt;AC263,0,1))</f>
        <v>0</v>
      </c>
      <c r="AN263" s="17">
        <f t="shared" si="33"/>
        <v>0</v>
      </c>
      <c r="AO263" s="17">
        <f t="shared" si="33"/>
        <v>0</v>
      </c>
      <c r="AP263" s="16" t="str">
        <f>IF(AN263=AO263,"",(IF(AN263&gt;AO263,1+AP262,0+AP262)))</f>
        <v/>
      </c>
      <c r="AQ263" s="16" t="str">
        <f>IF(AN263=AO263,"",(IF(AN263&gt;AO263,0+AQ262,1+AQ262)))</f>
        <v/>
      </c>
      <c r="AS263" s="1">
        <f>(IF(AN263&gt;AO263,P263,R263))</f>
        <v>0</v>
      </c>
      <c r="AU263" s="1">
        <f>(IF(AN263&lt;AO263,P263,R263))</f>
        <v>0</v>
      </c>
    </row>
    <row r="264" spans="1:48" ht="18" customHeight="1">
      <c r="A264" s="28" t="s">
        <v>14</v>
      </c>
      <c r="B264" s="33" t="str">
        <f>P264&amp;" "&amp;Q264</f>
        <v xml:space="preserve"> </v>
      </c>
      <c r="C264" s="30" t="e">
        <f>IF(B264="","",VLOOKUP(P264,#REF!,8,FALSE))&amp;" / "&amp;IF(B264="","",VLOOKUP(Q264,#REF!,8,FALSE))</f>
        <v>#REF!</v>
      </c>
      <c r="D264" s="11" t="s">
        <v>13</v>
      </c>
      <c r="E264" s="29" t="s">
        <v>15</v>
      </c>
      <c r="F264" s="33" t="str">
        <f>R264&amp;" "&amp;S264</f>
        <v xml:space="preserve"> </v>
      </c>
      <c r="G264" s="30" t="e">
        <f>IF(F264="","",VLOOKUP(R264,#REF!,8,FALSE))&amp;" / "&amp;IF(F264="","",VLOOKUP(S264,#REF!,8,FALSE))</f>
        <v>#REF!</v>
      </c>
      <c r="H264" s="13" t="str">
        <f>IF(T264="","",T264&amp;"-"&amp;U264)</f>
        <v/>
      </c>
      <c r="I264" s="13" t="str">
        <f>IF(U264="","",V264&amp;"-"&amp;W264)</f>
        <v/>
      </c>
      <c r="J264" s="13" t="str">
        <f>IF(V264="","",X264&amp;"-"&amp;Y264)</f>
        <v/>
      </c>
      <c r="K264" s="13" t="str">
        <f>IF(Z264="","",Z264&amp;"-"&amp;AA264)</f>
        <v/>
      </c>
      <c r="L264" s="13" t="str">
        <f>IF(AB264="","",AB264&amp;"-"&amp;AC264)</f>
        <v/>
      </c>
      <c r="M264" s="14" t="str">
        <f>IF(T264="","",AN264&amp;"-"&amp;AO264)</f>
        <v/>
      </c>
      <c r="N264" s="2" t="str">
        <f>IF(T264="","",AP264&amp;"-"&amp;AQ264)</f>
        <v/>
      </c>
      <c r="O264" s="7"/>
      <c r="P264" s="15"/>
      <c r="Q264" s="16"/>
      <c r="R264" s="16"/>
      <c r="S264" s="16"/>
      <c r="T264" s="17"/>
      <c r="U264" s="17"/>
      <c r="V264" s="16"/>
      <c r="W264" s="16"/>
      <c r="X264" s="17"/>
      <c r="Y264" s="17"/>
      <c r="Z264" s="16"/>
      <c r="AA264" s="16"/>
      <c r="AB264" s="17"/>
      <c r="AC264" s="18"/>
      <c r="AD264" s="1">
        <f>IF(T264=0,0,IF(T264&gt;U264,1,0))</f>
        <v>0</v>
      </c>
      <c r="AE264" s="1">
        <f>IF(T264=0,0,IF(T264&gt;U264,0,1))</f>
        <v>0</v>
      </c>
      <c r="AF264" s="1">
        <f>IF(V264=0,0,IF(V264&gt;W264,1,0))</f>
        <v>0</v>
      </c>
      <c r="AG264" s="1">
        <f>IF(V264=0,0,IF(V264&gt;W264,0,1))</f>
        <v>0</v>
      </c>
      <c r="AH264" s="1">
        <f>IF(X264=0,0,IF(X264&gt;Y264,1,0))</f>
        <v>0</v>
      </c>
      <c r="AI264" s="1">
        <f>IF(X264=0,0,IF(X264&gt;Y264,0,1))</f>
        <v>0</v>
      </c>
      <c r="AJ264" s="1">
        <f>IF(Z264=0,0,IF(Z264&gt;AA264,1,0))</f>
        <v>0</v>
      </c>
      <c r="AK264" s="1">
        <f>IF(Z264=0,0,IF(Z264&gt;AA264,0,1))</f>
        <v>0</v>
      </c>
      <c r="AL264" s="1">
        <f>IF(AB264=0,0,IF(AB264&gt;AC264,1,0))</f>
        <v>0</v>
      </c>
      <c r="AM264" s="1">
        <f>IF(AB264=0,0,IF(AB264&gt;AC264,0,1))</f>
        <v>0</v>
      </c>
      <c r="AN264" s="17">
        <f t="shared" si="33"/>
        <v>0</v>
      </c>
      <c r="AO264" s="17">
        <f t="shared" si="33"/>
        <v>0</v>
      </c>
      <c r="AP264" s="16" t="str">
        <f>IF(AN264=AO264,"",(IF(AN264&gt;AO264,1+AP263,0+AP263)))</f>
        <v/>
      </c>
      <c r="AQ264" s="16" t="str">
        <f>IF(AN264=AO264,"",(IF(AN264&gt;AO264,0+AQ263,1+AQ263)))</f>
        <v/>
      </c>
      <c r="AS264" s="1">
        <f>(IF(AN264&gt;AO264,P264,R264))</f>
        <v>0</v>
      </c>
      <c r="AT264" s="1">
        <f>(IF(AN264&gt;AO264,Q264,S264))</f>
        <v>0</v>
      </c>
      <c r="AU264" s="1">
        <f>(IF(AN264&lt;AO264,P264,R264))</f>
        <v>0</v>
      </c>
      <c r="AV264" s="1">
        <f>(IF(AN264&lt;AO264,Q264,S264))</f>
        <v>0</v>
      </c>
    </row>
    <row r="265" spans="1:48" ht="16">
      <c r="A265" s="28" t="s">
        <v>5</v>
      </c>
      <c r="B265" s="9" t="str">
        <f>IF(P265="","",P265)</f>
        <v/>
      </c>
      <c r="C265" s="10" t="str">
        <f>IF(B265="","",VLOOKUP(B265,#REF!,8,FALSE))</f>
        <v/>
      </c>
      <c r="D265" s="11" t="s">
        <v>13</v>
      </c>
      <c r="E265" s="29" t="s">
        <v>8</v>
      </c>
      <c r="F265" s="9" t="str">
        <f>IF(R265="","",R265)</f>
        <v/>
      </c>
      <c r="G265" s="10" t="str">
        <f>IF(F265="","",VLOOKUP(F265,#REF!,8,FALSE))</f>
        <v/>
      </c>
      <c r="H265" s="13" t="str">
        <f>IF(T265="","",T265&amp;"-"&amp;U265)</f>
        <v/>
      </c>
      <c r="I265" s="13" t="str">
        <f>IF(U265="","",V265&amp;"-"&amp;W265)</f>
        <v/>
      </c>
      <c r="J265" s="12" t="str">
        <f>IF(V265="","",X265&amp;"-"&amp;Y265)</f>
        <v/>
      </c>
      <c r="K265" s="12" t="str">
        <f>IF(Z265="","",Z265&amp;"-"&amp;AA265)</f>
        <v/>
      </c>
      <c r="L265" s="12" t="str">
        <f>IF(AB265="","",AB265&amp;"-"&amp;AC265)</f>
        <v/>
      </c>
      <c r="M265" s="14" t="str">
        <f>IF(T265="","",AN265&amp;"-"&amp;AO265)</f>
        <v/>
      </c>
      <c r="N265" s="2" t="str">
        <f>IF(T265="","",AP265&amp;"-"&amp;AQ265)</f>
        <v/>
      </c>
      <c r="O265" s="7"/>
      <c r="P265" s="15"/>
      <c r="Q265" s="16"/>
      <c r="R265" s="16"/>
      <c r="S265" s="16"/>
      <c r="T265" s="17"/>
      <c r="U265" s="17"/>
      <c r="V265" s="16"/>
      <c r="W265" s="16"/>
      <c r="X265" s="17"/>
      <c r="Y265" s="17"/>
      <c r="Z265" s="16"/>
      <c r="AA265" s="16"/>
      <c r="AB265" s="17"/>
      <c r="AC265" s="18"/>
      <c r="AD265" s="1">
        <f>IF(T265=0,0,IF(T265&gt;U265,1,0))</f>
        <v>0</v>
      </c>
      <c r="AE265" s="1">
        <f>IF(T265=0,0,IF(T265&gt;U265,0,1))</f>
        <v>0</v>
      </c>
      <c r="AF265" s="1">
        <f>IF(V265=0,0,IF(V265&gt;W265,1,0))</f>
        <v>0</v>
      </c>
      <c r="AG265" s="1">
        <f>IF(V265=0,0,IF(V265&gt;W265,0,1))</f>
        <v>0</v>
      </c>
      <c r="AH265" s="1">
        <f>IF(X265=0,0,IF(X265&gt;Y265,1,0))</f>
        <v>0</v>
      </c>
      <c r="AI265" s="1">
        <f>IF(X265=0,0,IF(X265&gt;Y265,0,1))</f>
        <v>0</v>
      </c>
      <c r="AJ265" s="1">
        <f>IF(Z265=0,0,IF(Z265&gt;AA265,1,0))</f>
        <v>0</v>
      </c>
      <c r="AK265" s="1">
        <f>IF(Z265=0,0,IF(Z265&gt;AA265,0,1))</f>
        <v>0</v>
      </c>
      <c r="AL265" s="1">
        <f>IF(AB265=0,0,IF(AB265&gt;AC265,1,0))</f>
        <v>0</v>
      </c>
      <c r="AM265" s="1">
        <f>IF(AB265=0,0,IF(AB265&gt;AC265,0,1))</f>
        <v>0</v>
      </c>
      <c r="AN265" s="17">
        <f t="shared" si="33"/>
        <v>0</v>
      </c>
      <c r="AO265" s="17">
        <f t="shared" si="33"/>
        <v>0</v>
      </c>
      <c r="AP265" s="16" t="str">
        <f>IF(AN265=AO265,"",(IF(AN265&gt;AO265,1+AP264,0+AP264)))</f>
        <v/>
      </c>
      <c r="AQ265" s="16" t="str">
        <f>IF(AN265=AO265,"",(IF(AN265&gt;AO265,0+AQ264,1+AQ264)))</f>
        <v/>
      </c>
      <c r="AS265" s="1">
        <f>(IF(AN265&gt;AO265,P265,R265))</f>
        <v>0</v>
      </c>
      <c r="AU265" s="1">
        <f>(IF(AN265&lt;AO265,P265,R265))</f>
        <v>0</v>
      </c>
    </row>
    <row r="266" spans="1:48" ht="16">
      <c r="A266" s="31" t="s">
        <v>6</v>
      </c>
      <c r="B266" s="19" t="str">
        <f>IF(P266="","",P266)</f>
        <v/>
      </c>
      <c r="C266" s="20" t="str">
        <f>IF(B266="","",VLOOKUP(B266,#REF!,8,FALSE))</f>
        <v/>
      </c>
      <c r="D266" s="21" t="s">
        <v>13</v>
      </c>
      <c r="E266" s="32" t="s">
        <v>7</v>
      </c>
      <c r="F266" s="19" t="str">
        <f>IF(R266="","",R266)</f>
        <v/>
      </c>
      <c r="G266" s="20" t="str">
        <f>IF(F266="","",VLOOKUP(F266,#REF!,8,FALSE))</f>
        <v/>
      </c>
      <c r="H266" s="22" t="str">
        <f>IF(T266="","",T266&amp;"-"&amp;U266)</f>
        <v/>
      </c>
      <c r="I266" s="22" t="str">
        <f>IF(U266="","",V266&amp;"-"&amp;W266)</f>
        <v/>
      </c>
      <c r="J266" s="22" t="str">
        <f>IF(V266="","",X266&amp;"-"&amp;Y266)</f>
        <v/>
      </c>
      <c r="K266" s="22" t="str">
        <f>IF(Z266="","",Z266&amp;"-"&amp;AA266)</f>
        <v/>
      </c>
      <c r="L266" s="22" t="str">
        <f>IF(AB266="","",AB266&amp;"-"&amp;AC266)</f>
        <v/>
      </c>
      <c r="M266" s="23" t="str">
        <f>IF(T266="","",AN266&amp;"-"&amp;AO266)</f>
        <v/>
      </c>
      <c r="N266" s="3" t="str">
        <f>IF(T266="","",AP266&amp;"-"&amp;AQ266)</f>
        <v/>
      </c>
      <c r="O266" s="7"/>
      <c r="P266" s="24"/>
      <c r="Q266" s="25"/>
      <c r="R266" s="25"/>
      <c r="S266" s="25"/>
      <c r="T266" s="26"/>
      <c r="U266" s="26"/>
      <c r="V266" s="25"/>
      <c r="W266" s="25"/>
      <c r="X266" s="26"/>
      <c r="Y266" s="26"/>
      <c r="Z266" s="25"/>
      <c r="AA266" s="25"/>
      <c r="AB266" s="26"/>
      <c r="AC266" s="27"/>
      <c r="AD266" s="1">
        <f>IF(T266=0,0,IF(T266&gt;U266,1,0))</f>
        <v>0</v>
      </c>
      <c r="AE266" s="1">
        <f>IF(T266=0,0,IF(T266&gt;U266,0,1))</f>
        <v>0</v>
      </c>
      <c r="AF266" s="1">
        <f>IF(V266=0,0,IF(V266&gt;W266,1,0))</f>
        <v>0</v>
      </c>
      <c r="AG266" s="1">
        <f>IF(V266=0,0,IF(V266&gt;W266,0,1))</f>
        <v>0</v>
      </c>
      <c r="AH266" s="1">
        <f>IF(X266=0,0,IF(X266&gt;Y266,1,0))</f>
        <v>0</v>
      </c>
      <c r="AI266" s="1">
        <f>IF(X266=0,0,IF(X266&gt;Y266,0,1))</f>
        <v>0</v>
      </c>
      <c r="AJ266" s="1">
        <f>IF(Z266=0,0,IF(Z266&gt;AA266,1,0))</f>
        <v>0</v>
      </c>
      <c r="AK266" s="1">
        <f>IF(Z266=0,0,IF(Z266&gt;AA266,0,1))</f>
        <v>0</v>
      </c>
      <c r="AL266" s="1">
        <f>IF(AB266=0,0,IF(AB266&gt;AC266,1,0))</f>
        <v>0</v>
      </c>
      <c r="AM266" s="1">
        <f>IF(AB266=0,0,IF(AB266&gt;AC266,0,1))</f>
        <v>0</v>
      </c>
      <c r="AN266" s="17">
        <f t="shared" si="33"/>
        <v>0</v>
      </c>
      <c r="AO266" s="17">
        <f t="shared" si="33"/>
        <v>0</v>
      </c>
      <c r="AP266" s="16" t="str">
        <f>IF(AN266=AO266,"",(IF(AN266&gt;AO266,1+AP265,0+AP265)))</f>
        <v/>
      </c>
      <c r="AQ266" s="16" t="str">
        <f>IF(AN266=AO266,"",(IF(AN266&gt;AO266,0+AQ265,1+AQ265)))</f>
        <v/>
      </c>
      <c r="AS266" s="1">
        <f>(IF(AN266&gt;AO266,P266,R266))</f>
        <v>0</v>
      </c>
      <c r="AU266" s="1">
        <f>(IF(AN266&lt;AO266,P266,R266))</f>
        <v>0</v>
      </c>
    </row>
    <row r="268" spans="1:48" ht="16">
      <c r="A268" s="609" t="e">
        <f>VLOOKUP(B269,#REF!,9,FALSE)</f>
        <v>#REF!</v>
      </c>
      <c r="B268" s="610"/>
      <c r="C268" s="610"/>
      <c r="D268" s="4" t="str">
        <f>MAX(AP269:AP273)&amp;"-"&amp;MAX(AQ269:AQ273)</f>
        <v>0-0</v>
      </c>
      <c r="E268" s="610" t="e">
        <f>VLOOKUP(F269,#REF!,9,FALSE)</f>
        <v>#REF!</v>
      </c>
      <c r="F268" s="610"/>
      <c r="G268" s="610"/>
      <c r="H268" s="5" t="s">
        <v>1</v>
      </c>
      <c r="I268" s="5" t="s">
        <v>2</v>
      </c>
      <c r="J268" s="5" t="s">
        <v>4</v>
      </c>
      <c r="K268" s="5" t="s">
        <v>0</v>
      </c>
      <c r="L268" s="5" t="s">
        <v>3</v>
      </c>
      <c r="M268" s="5" t="s">
        <v>9</v>
      </c>
      <c r="N268" s="6" t="s">
        <v>10</v>
      </c>
      <c r="O268" s="7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</row>
    <row r="269" spans="1:48" ht="16">
      <c r="A269" s="28" t="s">
        <v>5</v>
      </c>
      <c r="B269" s="9">
        <f>P269</f>
        <v>0</v>
      </c>
      <c r="C269" s="10" t="e">
        <f>IF(B269="","",VLOOKUP(B269,#REF!,8,FALSE))</f>
        <v>#REF!</v>
      </c>
      <c r="D269" s="11" t="s">
        <v>13</v>
      </c>
      <c r="E269" s="29" t="s">
        <v>7</v>
      </c>
      <c r="F269" s="9">
        <f>R269</f>
        <v>0</v>
      </c>
      <c r="G269" s="10" t="e">
        <f>IF(F269="","",VLOOKUP(F269,#REF!,8,FALSE))</f>
        <v>#REF!</v>
      </c>
      <c r="H269" s="13" t="str">
        <f>IF(T269="","",T269&amp;"-"&amp;U269)</f>
        <v/>
      </c>
      <c r="I269" s="13" t="str">
        <f>IF(U269="","",V269&amp;"-"&amp;W269)</f>
        <v/>
      </c>
      <c r="J269" s="13" t="str">
        <f>IF(V269="","",X269&amp;"-"&amp;Y269)</f>
        <v/>
      </c>
      <c r="K269" s="13" t="str">
        <f>IF(Z269="","",Z269&amp;"-"&amp;AA269)</f>
        <v/>
      </c>
      <c r="L269" s="13" t="str">
        <f>IF(AB269="","",AB269&amp;"-"&amp;AC269)</f>
        <v/>
      </c>
      <c r="M269" s="14" t="str">
        <f>IF(T269="","",AN269&amp;"-"&amp;AO269)</f>
        <v/>
      </c>
      <c r="N269" s="2" t="str">
        <f>IF(T269="","",AP269&amp;"-"&amp;AQ269)</f>
        <v/>
      </c>
      <c r="O269" s="7"/>
      <c r="P269" s="15"/>
      <c r="Q269" s="16"/>
      <c r="R269" s="16"/>
      <c r="S269" s="16"/>
      <c r="T269" s="17"/>
      <c r="U269" s="17"/>
      <c r="V269" s="16"/>
      <c r="W269" s="16"/>
      <c r="X269" s="17"/>
      <c r="Y269" s="17"/>
      <c r="Z269" s="16"/>
      <c r="AA269" s="16"/>
      <c r="AB269" s="17"/>
      <c r="AC269" s="18"/>
      <c r="AD269" s="1">
        <f>IF(T269=0,0,IF(T269&gt;U269,1,0))</f>
        <v>0</v>
      </c>
      <c r="AE269" s="1">
        <f>IF(T269=0,0,IF(T269&gt;U269,0,1))</f>
        <v>0</v>
      </c>
      <c r="AF269" s="1">
        <f>IF(V269=0,0,IF(V269&gt;W269,1,0))</f>
        <v>0</v>
      </c>
      <c r="AG269" s="1">
        <f>IF(V269=0,0,IF(V269&gt;W269,0,1))</f>
        <v>0</v>
      </c>
      <c r="AH269" s="1">
        <f>IF(X269=0,0,IF(X269&gt;Y269,1,0))</f>
        <v>0</v>
      </c>
      <c r="AI269" s="1">
        <f>IF(X269=0,0,IF(X269&gt;Y269,0,1))</f>
        <v>0</v>
      </c>
      <c r="AJ269" s="1">
        <f>IF(Z269=0,0,IF(Z269&gt;AA269,1,0))</f>
        <v>0</v>
      </c>
      <c r="AK269" s="1">
        <f>IF(Z269=0,0,IF(Z269&gt;AA269,0,1))</f>
        <v>0</v>
      </c>
      <c r="AL269" s="1">
        <f>IF(AB269=0,0,IF(AB269&gt;AC269,1,0))</f>
        <v>0</v>
      </c>
      <c r="AM269" s="1">
        <f>IF(AB269=0,0,IF(AB269&gt;AC269,0,1))</f>
        <v>0</v>
      </c>
      <c r="AN269" s="17">
        <f t="shared" ref="AN269:AO273" si="34">+AD269+AF269+AH269+AJ269+AL269</f>
        <v>0</v>
      </c>
      <c r="AO269" s="17">
        <f t="shared" si="34"/>
        <v>0</v>
      </c>
      <c r="AP269" s="16" t="str">
        <f>IF(AN269=AO269,"",(IF(AN269&gt;AO269,1,0)))</f>
        <v/>
      </c>
      <c r="AQ269" s="16" t="str">
        <f>IF(AN269=AO269,"",(IF(AN269&gt;AO269,0,1)))</f>
        <v/>
      </c>
      <c r="AS269" s="1">
        <f>(IF(AN269&gt;AO269,P269,R269))</f>
        <v>0</v>
      </c>
      <c r="AU269" s="1">
        <f>(IF(AN269&lt;AO269,P269,R269))</f>
        <v>0</v>
      </c>
    </row>
    <row r="270" spans="1:48" ht="16">
      <c r="A270" s="28" t="s">
        <v>6</v>
      </c>
      <c r="B270" s="9">
        <f>P270</f>
        <v>0</v>
      </c>
      <c r="C270" s="10" t="e">
        <f>IF(B270="","",VLOOKUP(B270,#REF!,8,FALSE))</f>
        <v>#REF!</v>
      </c>
      <c r="D270" s="11" t="s">
        <v>13</v>
      </c>
      <c r="E270" s="29" t="s">
        <v>8</v>
      </c>
      <c r="F270" s="9">
        <f>R270</f>
        <v>0</v>
      </c>
      <c r="G270" s="10" t="e">
        <f>IF(F270="","",VLOOKUP(F270,#REF!,8,FALSE))</f>
        <v>#REF!</v>
      </c>
      <c r="H270" s="13" t="str">
        <f>IF(T270="","",T270&amp;"-"&amp;U270)</f>
        <v/>
      </c>
      <c r="I270" s="13" t="str">
        <f>IF(U270="","",V270&amp;"-"&amp;W270)</f>
        <v/>
      </c>
      <c r="J270" s="13" t="str">
        <f>IF(V270="","",X270&amp;"-"&amp;Y270)</f>
        <v/>
      </c>
      <c r="K270" s="13" t="str">
        <f>IF(Z270="","",Z270&amp;"-"&amp;AA270)</f>
        <v/>
      </c>
      <c r="L270" s="13" t="str">
        <f>IF(AB270="","",AB270&amp;"-"&amp;AC270)</f>
        <v/>
      </c>
      <c r="M270" s="14" t="str">
        <f>IF(T270="","",AN270&amp;"-"&amp;AO270)</f>
        <v/>
      </c>
      <c r="N270" s="2" t="str">
        <f>IF(T270="","",AP270&amp;"-"&amp;AQ270)</f>
        <v/>
      </c>
      <c r="O270" s="7"/>
      <c r="P270" s="15"/>
      <c r="Q270" s="16"/>
      <c r="R270" s="16"/>
      <c r="S270" s="16"/>
      <c r="T270" s="17"/>
      <c r="U270" s="17"/>
      <c r="V270" s="16"/>
      <c r="W270" s="16"/>
      <c r="X270" s="17"/>
      <c r="Y270" s="17"/>
      <c r="Z270" s="16"/>
      <c r="AA270" s="16"/>
      <c r="AB270" s="17"/>
      <c r="AC270" s="18"/>
      <c r="AD270" s="1">
        <f>IF(T270=0,0,IF(T270&gt;U270,1,0))</f>
        <v>0</v>
      </c>
      <c r="AE270" s="1">
        <f>IF(T270=0,0,IF(T270&gt;U270,0,1))</f>
        <v>0</v>
      </c>
      <c r="AF270" s="1">
        <f>IF(V270=0,0,IF(V270&gt;W270,1,0))</f>
        <v>0</v>
      </c>
      <c r="AG270" s="1">
        <f>IF(V270=0,0,IF(V270&gt;W270,0,1))</f>
        <v>0</v>
      </c>
      <c r="AH270" s="1">
        <f>IF(X270=0,0,IF(X270&gt;Y270,1,0))</f>
        <v>0</v>
      </c>
      <c r="AI270" s="1">
        <f>IF(X270=0,0,IF(X270&gt;Y270,0,1))</f>
        <v>0</v>
      </c>
      <c r="AJ270" s="1">
        <f>IF(Z270=0,0,IF(Z270&gt;AA270,1,0))</f>
        <v>0</v>
      </c>
      <c r="AK270" s="1">
        <f>IF(Z270=0,0,IF(Z270&gt;AA270,0,1))</f>
        <v>0</v>
      </c>
      <c r="AL270" s="1">
        <f>IF(AB270=0,0,IF(AB270&gt;AC270,1,0))</f>
        <v>0</v>
      </c>
      <c r="AM270" s="1">
        <f>IF(AB270=0,0,IF(AB270&gt;AC270,0,1))</f>
        <v>0</v>
      </c>
      <c r="AN270" s="17">
        <f t="shared" si="34"/>
        <v>0</v>
      </c>
      <c r="AO270" s="17">
        <f t="shared" si="34"/>
        <v>0</v>
      </c>
      <c r="AP270" s="16" t="str">
        <f>IF(AN270=AO270,"",(IF(AN270&gt;AO270,1+AP269,0+AP269)))</f>
        <v/>
      </c>
      <c r="AQ270" s="16" t="str">
        <f>IF(AN270=AO270,"",(IF(AN270&gt;AO270,0+AQ269,1+AQ269)))</f>
        <v/>
      </c>
      <c r="AS270" s="1">
        <f>(IF(AN270&gt;AO270,P270,R270))</f>
        <v>0</v>
      </c>
      <c r="AU270" s="1">
        <f>(IF(AN270&lt;AO270,P270,R270))</f>
        <v>0</v>
      </c>
    </row>
    <row r="271" spans="1:48" ht="18" customHeight="1">
      <c r="A271" s="28" t="s">
        <v>14</v>
      </c>
      <c r="B271" s="33" t="str">
        <f>P271&amp;" "&amp;Q271</f>
        <v xml:space="preserve"> </v>
      </c>
      <c r="C271" s="30" t="e">
        <f>IF(B271="","",VLOOKUP(P271,#REF!,8,FALSE))&amp;" / "&amp;IF(B271="","",VLOOKUP(Q271,#REF!,8,FALSE))</f>
        <v>#REF!</v>
      </c>
      <c r="D271" s="11" t="s">
        <v>13</v>
      </c>
      <c r="E271" s="29" t="s">
        <v>15</v>
      </c>
      <c r="F271" s="33" t="str">
        <f>R271&amp;" "&amp;S271</f>
        <v xml:space="preserve"> </v>
      </c>
      <c r="G271" s="30" t="e">
        <f>IF(F271="","",VLOOKUP(R271,#REF!,8,FALSE))&amp;" / "&amp;IF(F271="","",VLOOKUP(S271,#REF!,8,FALSE))</f>
        <v>#REF!</v>
      </c>
      <c r="H271" s="13" t="str">
        <f>IF(T271="","",T271&amp;"-"&amp;U271)</f>
        <v/>
      </c>
      <c r="I271" s="13" t="str">
        <f>IF(U271="","",V271&amp;"-"&amp;W271)</f>
        <v/>
      </c>
      <c r="J271" s="13" t="str">
        <f>IF(V271="","",X271&amp;"-"&amp;Y271)</f>
        <v/>
      </c>
      <c r="K271" s="13" t="str">
        <f>IF(Z271="","",Z271&amp;"-"&amp;AA271)</f>
        <v/>
      </c>
      <c r="L271" s="13" t="str">
        <f>IF(AB271="","",AB271&amp;"-"&amp;AC271)</f>
        <v/>
      </c>
      <c r="M271" s="14" t="str">
        <f>IF(T271="","",AN271&amp;"-"&amp;AO271)</f>
        <v/>
      </c>
      <c r="N271" s="2" t="str">
        <f>IF(T271="","",AP271&amp;"-"&amp;AQ271)</f>
        <v/>
      </c>
      <c r="O271" s="7"/>
      <c r="P271" s="15"/>
      <c r="Q271" s="16"/>
      <c r="R271" s="16"/>
      <c r="S271" s="16"/>
      <c r="T271" s="17"/>
      <c r="U271" s="17"/>
      <c r="V271" s="16"/>
      <c r="W271" s="16"/>
      <c r="X271" s="17"/>
      <c r="Y271" s="17"/>
      <c r="Z271" s="16"/>
      <c r="AA271" s="16"/>
      <c r="AB271" s="17"/>
      <c r="AC271" s="18"/>
      <c r="AD271" s="1">
        <f>IF(T271=0,0,IF(T271&gt;U271,1,0))</f>
        <v>0</v>
      </c>
      <c r="AE271" s="1">
        <f>IF(T271=0,0,IF(T271&gt;U271,0,1))</f>
        <v>0</v>
      </c>
      <c r="AF271" s="1">
        <f>IF(V271=0,0,IF(V271&gt;W271,1,0))</f>
        <v>0</v>
      </c>
      <c r="AG271" s="1">
        <f>IF(V271=0,0,IF(V271&gt;W271,0,1))</f>
        <v>0</v>
      </c>
      <c r="AH271" s="1">
        <f>IF(X271=0,0,IF(X271&gt;Y271,1,0))</f>
        <v>0</v>
      </c>
      <c r="AI271" s="1">
        <f>IF(X271=0,0,IF(X271&gt;Y271,0,1))</f>
        <v>0</v>
      </c>
      <c r="AJ271" s="1">
        <f>IF(Z271=0,0,IF(Z271&gt;AA271,1,0))</f>
        <v>0</v>
      </c>
      <c r="AK271" s="1">
        <f>IF(Z271=0,0,IF(Z271&gt;AA271,0,1))</f>
        <v>0</v>
      </c>
      <c r="AL271" s="1">
        <f>IF(AB271=0,0,IF(AB271&gt;AC271,1,0))</f>
        <v>0</v>
      </c>
      <c r="AM271" s="1">
        <f>IF(AB271=0,0,IF(AB271&gt;AC271,0,1))</f>
        <v>0</v>
      </c>
      <c r="AN271" s="17">
        <f t="shared" si="34"/>
        <v>0</v>
      </c>
      <c r="AO271" s="17">
        <f t="shared" si="34"/>
        <v>0</v>
      </c>
      <c r="AP271" s="16" t="str">
        <f>IF(AN271=AO271,"",(IF(AN271&gt;AO271,1+AP270,0+AP270)))</f>
        <v/>
      </c>
      <c r="AQ271" s="16" t="str">
        <f>IF(AN271=AO271,"",(IF(AN271&gt;AO271,0+AQ270,1+AQ270)))</f>
        <v/>
      </c>
      <c r="AS271" s="1">
        <f>(IF(AN271&gt;AO271,P271,R271))</f>
        <v>0</v>
      </c>
      <c r="AT271" s="1">
        <f>(IF(AN271&gt;AO271,Q271,S271))</f>
        <v>0</v>
      </c>
      <c r="AU271" s="1">
        <f>(IF(AN271&lt;AO271,P271,R271))</f>
        <v>0</v>
      </c>
      <c r="AV271" s="1">
        <f>(IF(AN271&lt;AO271,Q271,S271))</f>
        <v>0</v>
      </c>
    </row>
    <row r="272" spans="1:48" ht="16">
      <c r="A272" s="28" t="s">
        <v>5</v>
      </c>
      <c r="B272" s="9" t="str">
        <f>IF(P272="","",P272)</f>
        <v/>
      </c>
      <c r="C272" s="10" t="str">
        <f>IF(B272="","",VLOOKUP(B272,#REF!,8,FALSE))</f>
        <v/>
      </c>
      <c r="D272" s="11" t="s">
        <v>13</v>
      </c>
      <c r="E272" s="29" t="s">
        <v>8</v>
      </c>
      <c r="F272" s="9" t="str">
        <f>IF(R272="","",R272)</f>
        <v/>
      </c>
      <c r="G272" s="10" t="str">
        <f>IF(F272="","",VLOOKUP(F272,#REF!,8,FALSE))</f>
        <v/>
      </c>
      <c r="H272" s="13" t="str">
        <f>IF(T272="","",T272&amp;"-"&amp;U272)</f>
        <v/>
      </c>
      <c r="I272" s="13" t="str">
        <f>IF(U272="","",V272&amp;"-"&amp;W272)</f>
        <v/>
      </c>
      <c r="J272" s="12" t="str">
        <f>IF(V272="","",X272&amp;"-"&amp;Y272)</f>
        <v/>
      </c>
      <c r="K272" s="12" t="str">
        <f>IF(Z272="","",Z272&amp;"-"&amp;AA272)</f>
        <v/>
      </c>
      <c r="L272" s="12" t="str">
        <f>IF(AB272="","",AB272&amp;"-"&amp;AC272)</f>
        <v/>
      </c>
      <c r="M272" s="14" t="str">
        <f>IF(T272="","",AN272&amp;"-"&amp;AO272)</f>
        <v/>
      </c>
      <c r="N272" s="2" t="str">
        <f>IF(T272="","",AP272&amp;"-"&amp;AQ272)</f>
        <v/>
      </c>
      <c r="O272" s="7"/>
      <c r="P272" s="15"/>
      <c r="Q272" s="16"/>
      <c r="R272" s="16"/>
      <c r="S272" s="16"/>
      <c r="T272" s="17"/>
      <c r="U272" s="17"/>
      <c r="V272" s="16"/>
      <c r="W272" s="16"/>
      <c r="X272" s="17"/>
      <c r="Y272" s="17"/>
      <c r="Z272" s="16"/>
      <c r="AA272" s="16"/>
      <c r="AB272" s="17"/>
      <c r="AC272" s="18"/>
      <c r="AD272" s="1">
        <f>IF(T272=0,0,IF(T272&gt;U272,1,0))</f>
        <v>0</v>
      </c>
      <c r="AE272" s="1">
        <f>IF(T272=0,0,IF(T272&gt;U272,0,1))</f>
        <v>0</v>
      </c>
      <c r="AF272" s="1">
        <f>IF(V272=0,0,IF(V272&gt;W272,1,0))</f>
        <v>0</v>
      </c>
      <c r="AG272" s="1">
        <f>IF(V272=0,0,IF(V272&gt;W272,0,1))</f>
        <v>0</v>
      </c>
      <c r="AH272" s="1">
        <f>IF(X272=0,0,IF(X272&gt;Y272,1,0))</f>
        <v>0</v>
      </c>
      <c r="AI272" s="1">
        <f>IF(X272=0,0,IF(X272&gt;Y272,0,1))</f>
        <v>0</v>
      </c>
      <c r="AJ272" s="1">
        <f>IF(Z272=0,0,IF(Z272&gt;AA272,1,0))</f>
        <v>0</v>
      </c>
      <c r="AK272" s="1">
        <f>IF(Z272=0,0,IF(Z272&gt;AA272,0,1))</f>
        <v>0</v>
      </c>
      <c r="AL272" s="1">
        <f>IF(AB272=0,0,IF(AB272&gt;AC272,1,0))</f>
        <v>0</v>
      </c>
      <c r="AM272" s="1">
        <f>IF(AB272=0,0,IF(AB272&gt;AC272,0,1))</f>
        <v>0</v>
      </c>
      <c r="AN272" s="17">
        <f t="shared" si="34"/>
        <v>0</v>
      </c>
      <c r="AO272" s="17">
        <f t="shared" si="34"/>
        <v>0</v>
      </c>
      <c r="AP272" s="16" t="str">
        <f>IF(AN272=AO272,"",(IF(AN272&gt;AO272,1+AP271,0+AP271)))</f>
        <v/>
      </c>
      <c r="AQ272" s="16" t="str">
        <f>IF(AN272=AO272,"",(IF(AN272&gt;AO272,0+AQ271,1+AQ271)))</f>
        <v/>
      </c>
      <c r="AS272" s="1">
        <f>(IF(AN272&gt;AO272,P272,R272))</f>
        <v>0</v>
      </c>
      <c r="AU272" s="1">
        <f>(IF(AN272&lt;AO272,P272,R272))</f>
        <v>0</v>
      </c>
    </row>
    <row r="273" spans="1:48" ht="16">
      <c r="A273" s="31" t="s">
        <v>6</v>
      </c>
      <c r="B273" s="19" t="str">
        <f>IF(P273="","",P273)</f>
        <v/>
      </c>
      <c r="C273" s="20" t="str">
        <f>IF(B273="","",VLOOKUP(B273,#REF!,8,FALSE))</f>
        <v/>
      </c>
      <c r="D273" s="21" t="s">
        <v>13</v>
      </c>
      <c r="E273" s="32" t="s">
        <v>7</v>
      </c>
      <c r="F273" s="19" t="str">
        <f>IF(R273="","",R273)</f>
        <v/>
      </c>
      <c r="G273" s="20" t="str">
        <f>IF(F273="","",VLOOKUP(F273,#REF!,8,FALSE))</f>
        <v/>
      </c>
      <c r="H273" s="22" t="str">
        <f>IF(T273="","",T273&amp;"-"&amp;U273)</f>
        <v/>
      </c>
      <c r="I273" s="22" t="str">
        <f>IF(U273="","",V273&amp;"-"&amp;W273)</f>
        <v/>
      </c>
      <c r="J273" s="22" t="str">
        <f>IF(V273="","",X273&amp;"-"&amp;Y273)</f>
        <v/>
      </c>
      <c r="K273" s="22" t="str">
        <f>IF(Z273="","",Z273&amp;"-"&amp;AA273)</f>
        <v/>
      </c>
      <c r="L273" s="22" t="str">
        <f>IF(AB273="","",AB273&amp;"-"&amp;AC273)</f>
        <v/>
      </c>
      <c r="M273" s="23" t="str">
        <f>IF(T273="","",AN273&amp;"-"&amp;AO273)</f>
        <v/>
      </c>
      <c r="N273" s="3" t="str">
        <f>IF(T273="","",AP273&amp;"-"&amp;AQ273)</f>
        <v/>
      </c>
      <c r="O273" s="7"/>
      <c r="P273" s="24"/>
      <c r="Q273" s="25"/>
      <c r="R273" s="25"/>
      <c r="S273" s="25"/>
      <c r="T273" s="26"/>
      <c r="U273" s="26"/>
      <c r="V273" s="25"/>
      <c r="W273" s="25"/>
      <c r="X273" s="26"/>
      <c r="Y273" s="26"/>
      <c r="Z273" s="25"/>
      <c r="AA273" s="25"/>
      <c r="AB273" s="26"/>
      <c r="AC273" s="27"/>
      <c r="AD273" s="1">
        <f>IF(T273=0,0,IF(T273&gt;U273,1,0))</f>
        <v>0</v>
      </c>
      <c r="AE273" s="1">
        <f>IF(T273=0,0,IF(T273&gt;U273,0,1))</f>
        <v>0</v>
      </c>
      <c r="AF273" s="1">
        <f>IF(V273=0,0,IF(V273&gt;W273,1,0))</f>
        <v>0</v>
      </c>
      <c r="AG273" s="1">
        <f>IF(V273=0,0,IF(V273&gt;W273,0,1))</f>
        <v>0</v>
      </c>
      <c r="AH273" s="1">
        <f>IF(X273=0,0,IF(X273&gt;Y273,1,0))</f>
        <v>0</v>
      </c>
      <c r="AI273" s="1">
        <f>IF(X273=0,0,IF(X273&gt;Y273,0,1))</f>
        <v>0</v>
      </c>
      <c r="AJ273" s="1">
        <f>IF(Z273=0,0,IF(Z273&gt;AA273,1,0))</f>
        <v>0</v>
      </c>
      <c r="AK273" s="1">
        <f>IF(Z273=0,0,IF(Z273&gt;AA273,0,1))</f>
        <v>0</v>
      </c>
      <c r="AL273" s="1">
        <f>IF(AB273=0,0,IF(AB273&gt;AC273,1,0))</f>
        <v>0</v>
      </c>
      <c r="AM273" s="1">
        <f>IF(AB273=0,0,IF(AB273&gt;AC273,0,1))</f>
        <v>0</v>
      </c>
      <c r="AN273" s="17">
        <f t="shared" si="34"/>
        <v>0</v>
      </c>
      <c r="AO273" s="17">
        <f t="shared" si="34"/>
        <v>0</v>
      </c>
      <c r="AP273" s="16" t="str">
        <f>IF(AN273=AO273,"",(IF(AN273&gt;AO273,1+AP272,0+AP272)))</f>
        <v/>
      </c>
      <c r="AQ273" s="16" t="str">
        <f>IF(AN273=AO273,"",(IF(AN273&gt;AO273,0+AQ272,1+AQ272)))</f>
        <v/>
      </c>
      <c r="AS273" s="1">
        <f>(IF(AN273&gt;AO273,P273,R273))</f>
        <v>0</v>
      </c>
      <c r="AU273" s="1">
        <f>(IF(AN273&lt;AO273,P273,R273))</f>
        <v>0</v>
      </c>
    </row>
    <row r="275" spans="1:48" ht="16">
      <c r="A275" s="609" t="e">
        <f>VLOOKUP(B276,#REF!,9,FALSE)</f>
        <v>#REF!</v>
      </c>
      <c r="B275" s="610"/>
      <c r="C275" s="610"/>
      <c r="D275" s="4" t="str">
        <f>MAX(AP276:AP280)&amp;"-"&amp;MAX(AQ276:AQ280)</f>
        <v>0-0</v>
      </c>
      <c r="E275" s="610" t="e">
        <f>VLOOKUP(F276,#REF!,9,FALSE)</f>
        <v>#REF!</v>
      </c>
      <c r="F275" s="610"/>
      <c r="G275" s="610"/>
      <c r="H275" s="5" t="s">
        <v>1</v>
      </c>
      <c r="I275" s="5" t="s">
        <v>2</v>
      </c>
      <c r="J275" s="5" t="s">
        <v>4</v>
      </c>
      <c r="K275" s="5" t="s">
        <v>0</v>
      </c>
      <c r="L275" s="5" t="s">
        <v>3</v>
      </c>
      <c r="M275" s="5" t="s">
        <v>9</v>
      </c>
      <c r="N275" s="6" t="s">
        <v>10</v>
      </c>
      <c r="O275" s="7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</row>
    <row r="276" spans="1:48" ht="16">
      <c r="A276" s="28" t="s">
        <v>5</v>
      </c>
      <c r="B276" s="9">
        <f>P276</f>
        <v>0</v>
      </c>
      <c r="C276" s="10" t="e">
        <f>IF(B276="","",VLOOKUP(B276,#REF!,8,FALSE))</f>
        <v>#REF!</v>
      </c>
      <c r="D276" s="11" t="s">
        <v>13</v>
      </c>
      <c r="E276" s="29" t="s">
        <v>7</v>
      </c>
      <c r="F276" s="9">
        <f>R276</f>
        <v>0</v>
      </c>
      <c r="G276" s="10" t="e">
        <f>IF(F276="","",VLOOKUP(F276,#REF!,8,FALSE))</f>
        <v>#REF!</v>
      </c>
      <c r="H276" s="13" t="str">
        <f>IF(T276="","",T276&amp;"-"&amp;U276)</f>
        <v/>
      </c>
      <c r="I276" s="13" t="str">
        <f>IF(U276="","",V276&amp;"-"&amp;W276)</f>
        <v/>
      </c>
      <c r="J276" s="13" t="str">
        <f>IF(V276="","",X276&amp;"-"&amp;Y276)</f>
        <v/>
      </c>
      <c r="K276" s="13" t="str">
        <f>IF(Z276="","",Z276&amp;"-"&amp;AA276)</f>
        <v/>
      </c>
      <c r="L276" s="13" t="str">
        <f>IF(AB276="","",AB276&amp;"-"&amp;AC276)</f>
        <v/>
      </c>
      <c r="M276" s="14" t="str">
        <f>IF(T276="","",AN276&amp;"-"&amp;AO276)</f>
        <v/>
      </c>
      <c r="N276" s="2" t="str">
        <f>IF(T276="","",AP276&amp;"-"&amp;AQ276)</f>
        <v/>
      </c>
      <c r="O276" s="7"/>
      <c r="P276" s="15"/>
      <c r="Q276" s="16"/>
      <c r="R276" s="16"/>
      <c r="S276" s="16"/>
      <c r="T276" s="17"/>
      <c r="U276" s="17"/>
      <c r="V276" s="16"/>
      <c r="W276" s="16"/>
      <c r="X276" s="17"/>
      <c r="Y276" s="17"/>
      <c r="Z276" s="16"/>
      <c r="AA276" s="16"/>
      <c r="AB276" s="17"/>
      <c r="AC276" s="18"/>
      <c r="AD276" s="1">
        <f>IF(T276=0,0,IF(T276&gt;U276,1,0))</f>
        <v>0</v>
      </c>
      <c r="AE276" s="1">
        <f>IF(T276=0,0,IF(T276&gt;U276,0,1))</f>
        <v>0</v>
      </c>
      <c r="AF276" s="1">
        <f>IF(V276=0,0,IF(V276&gt;W276,1,0))</f>
        <v>0</v>
      </c>
      <c r="AG276" s="1">
        <f>IF(V276=0,0,IF(V276&gt;W276,0,1))</f>
        <v>0</v>
      </c>
      <c r="AH276" s="1">
        <f>IF(X276=0,0,IF(X276&gt;Y276,1,0))</f>
        <v>0</v>
      </c>
      <c r="AI276" s="1">
        <f>IF(X276=0,0,IF(X276&gt;Y276,0,1))</f>
        <v>0</v>
      </c>
      <c r="AJ276" s="1">
        <f>IF(Z276=0,0,IF(Z276&gt;AA276,1,0))</f>
        <v>0</v>
      </c>
      <c r="AK276" s="1">
        <f>IF(Z276=0,0,IF(Z276&gt;AA276,0,1))</f>
        <v>0</v>
      </c>
      <c r="AL276" s="1">
        <f>IF(AB276=0,0,IF(AB276&gt;AC276,1,0))</f>
        <v>0</v>
      </c>
      <c r="AM276" s="1">
        <f>IF(AB276=0,0,IF(AB276&gt;AC276,0,1))</f>
        <v>0</v>
      </c>
      <c r="AN276" s="17">
        <f t="shared" ref="AN276:AO280" si="35">+AD276+AF276+AH276+AJ276+AL276</f>
        <v>0</v>
      </c>
      <c r="AO276" s="17">
        <f t="shared" si="35"/>
        <v>0</v>
      </c>
      <c r="AP276" s="16" t="str">
        <f>IF(AN276=AO276,"",(IF(AN276&gt;AO276,1,0)))</f>
        <v/>
      </c>
      <c r="AQ276" s="16" t="str">
        <f>IF(AN276=AO276,"",(IF(AN276&gt;AO276,0,1)))</f>
        <v/>
      </c>
      <c r="AS276" s="1">
        <f>(IF(AN276&gt;AO276,P276,R276))</f>
        <v>0</v>
      </c>
      <c r="AU276" s="1">
        <f>(IF(AN276&lt;AO276,P276,R276))</f>
        <v>0</v>
      </c>
    </row>
    <row r="277" spans="1:48" ht="16">
      <c r="A277" s="28" t="s">
        <v>6</v>
      </c>
      <c r="B277" s="9">
        <f>P277</f>
        <v>0</v>
      </c>
      <c r="C277" s="10" t="e">
        <f>IF(B277="","",VLOOKUP(B277,#REF!,8,FALSE))</f>
        <v>#REF!</v>
      </c>
      <c r="D277" s="11" t="s">
        <v>13</v>
      </c>
      <c r="E277" s="29" t="s">
        <v>8</v>
      </c>
      <c r="F277" s="9">
        <f>R277</f>
        <v>0</v>
      </c>
      <c r="G277" s="10" t="e">
        <f>IF(F277="","",VLOOKUP(F277,#REF!,8,FALSE))</f>
        <v>#REF!</v>
      </c>
      <c r="H277" s="13" t="str">
        <f>IF(T277="","",T277&amp;"-"&amp;U277)</f>
        <v/>
      </c>
      <c r="I277" s="13" t="str">
        <f>IF(U277="","",V277&amp;"-"&amp;W277)</f>
        <v/>
      </c>
      <c r="J277" s="13" t="str">
        <f>IF(V277="","",X277&amp;"-"&amp;Y277)</f>
        <v/>
      </c>
      <c r="K277" s="13" t="str">
        <f>IF(Z277="","",Z277&amp;"-"&amp;AA277)</f>
        <v/>
      </c>
      <c r="L277" s="13" t="str">
        <f>IF(AB277="","",AB277&amp;"-"&amp;AC277)</f>
        <v/>
      </c>
      <c r="M277" s="14" t="str">
        <f>IF(T277="","",AN277&amp;"-"&amp;AO277)</f>
        <v/>
      </c>
      <c r="N277" s="2" t="str">
        <f>IF(T277="","",AP277&amp;"-"&amp;AQ277)</f>
        <v/>
      </c>
      <c r="O277" s="7"/>
      <c r="P277" s="15"/>
      <c r="Q277" s="16"/>
      <c r="R277" s="16"/>
      <c r="S277" s="16"/>
      <c r="T277" s="17"/>
      <c r="U277" s="17"/>
      <c r="V277" s="16"/>
      <c r="W277" s="16"/>
      <c r="X277" s="17"/>
      <c r="Y277" s="17"/>
      <c r="Z277" s="16"/>
      <c r="AA277" s="16"/>
      <c r="AB277" s="17"/>
      <c r="AC277" s="18"/>
      <c r="AD277" s="1">
        <f>IF(T277=0,0,IF(T277&gt;U277,1,0))</f>
        <v>0</v>
      </c>
      <c r="AE277" s="1">
        <f>IF(T277=0,0,IF(T277&gt;U277,0,1))</f>
        <v>0</v>
      </c>
      <c r="AF277" s="1">
        <f>IF(V277=0,0,IF(V277&gt;W277,1,0))</f>
        <v>0</v>
      </c>
      <c r="AG277" s="1">
        <f>IF(V277=0,0,IF(V277&gt;W277,0,1))</f>
        <v>0</v>
      </c>
      <c r="AH277" s="1">
        <f>IF(X277=0,0,IF(X277&gt;Y277,1,0))</f>
        <v>0</v>
      </c>
      <c r="AI277" s="1">
        <f>IF(X277=0,0,IF(X277&gt;Y277,0,1))</f>
        <v>0</v>
      </c>
      <c r="AJ277" s="1">
        <f>IF(Z277=0,0,IF(Z277&gt;AA277,1,0))</f>
        <v>0</v>
      </c>
      <c r="AK277" s="1">
        <f>IF(Z277=0,0,IF(Z277&gt;AA277,0,1))</f>
        <v>0</v>
      </c>
      <c r="AL277" s="1">
        <f>IF(AB277=0,0,IF(AB277&gt;AC277,1,0))</f>
        <v>0</v>
      </c>
      <c r="AM277" s="1">
        <f>IF(AB277=0,0,IF(AB277&gt;AC277,0,1))</f>
        <v>0</v>
      </c>
      <c r="AN277" s="17">
        <f t="shared" si="35"/>
        <v>0</v>
      </c>
      <c r="AO277" s="17">
        <f t="shared" si="35"/>
        <v>0</v>
      </c>
      <c r="AP277" s="16" t="str">
        <f>IF(AN277=AO277,"",(IF(AN277&gt;AO277,1+AP276,0+AP276)))</f>
        <v/>
      </c>
      <c r="AQ277" s="16" t="str">
        <f>IF(AN277=AO277,"",(IF(AN277&gt;AO277,0+AQ276,1+AQ276)))</f>
        <v/>
      </c>
      <c r="AS277" s="1">
        <f>(IF(AN277&gt;AO277,P277,R277))</f>
        <v>0</v>
      </c>
      <c r="AU277" s="1">
        <f>(IF(AN277&lt;AO277,P277,R277))</f>
        <v>0</v>
      </c>
    </row>
    <row r="278" spans="1:48" ht="18" customHeight="1">
      <c r="A278" s="28" t="s">
        <v>14</v>
      </c>
      <c r="B278" s="33" t="str">
        <f>P278&amp;" "&amp;Q278</f>
        <v xml:space="preserve"> </v>
      </c>
      <c r="C278" s="30" t="e">
        <f>IF(B278="","",VLOOKUP(P278,#REF!,8,FALSE))&amp;" / "&amp;IF(B278="","",VLOOKUP(Q278,#REF!,8,FALSE))</f>
        <v>#REF!</v>
      </c>
      <c r="D278" s="11" t="s">
        <v>13</v>
      </c>
      <c r="E278" s="29" t="s">
        <v>15</v>
      </c>
      <c r="F278" s="33" t="str">
        <f>R278&amp;" "&amp;S278</f>
        <v xml:space="preserve"> </v>
      </c>
      <c r="G278" s="30" t="e">
        <f>IF(F278="","",VLOOKUP(R278,#REF!,8,FALSE))&amp;" / "&amp;IF(F278="","",VLOOKUP(S278,#REF!,8,FALSE))</f>
        <v>#REF!</v>
      </c>
      <c r="H278" s="13" t="str">
        <f>IF(T278="","",T278&amp;"-"&amp;U278)</f>
        <v/>
      </c>
      <c r="I278" s="13" t="str">
        <f>IF(U278="","",V278&amp;"-"&amp;W278)</f>
        <v/>
      </c>
      <c r="J278" s="13" t="str">
        <f>IF(V278="","",X278&amp;"-"&amp;Y278)</f>
        <v/>
      </c>
      <c r="K278" s="13" t="str">
        <f>IF(Z278="","",Z278&amp;"-"&amp;AA278)</f>
        <v/>
      </c>
      <c r="L278" s="13" t="str">
        <f>IF(AB278="","",AB278&amp;"-"&amp;AC278)</f>
        <v/>
      </c>
      <c r="M278" s="14" t="str">
        <f>IF(T278="","",AN278&amp;"-"&amp;AO278)</f>
        <v/>
      </c>
      <c r="N278" s="2" t="str">
        <f>IF(T278="","",AP278&amp;"-"&amp;AQ278)</f>
        <v/>
      </c>
      <c r="O278" s="7"/>
      <c r="P278" s="15"/>
      <c r="Q278" s="16"/>
      <c r="R278" s="16"/>
      <c r="S278" s="16"/>
      <c r="T278" s="17"/>
      <c r="U278" s="17"/>
      <c r="V278" s="16"/>
      <c r="W278" s="16"/>
      <c r="X278" s="17"/>
      <c r="Y278" s="17"/>
      <c r="Z278" s="16"/>
      <c r="AA278" s="16"/>
      <c r="AB278" s="17"/>
      <c r="AC278" s="18"/>
      <c r="AD278" s="1">
        <f>IF(T278=0,0,IF(T278&gt;U278,1,0))</f>
        <v>0</v>
      </c>
      <c r="AE278" s="1">
        <f>IF(T278=0,0,IF(T278&gt;U278,0,1))</f>
        <v>0</v>
      </c>
      <c r="AF278" s="1">
        <f>IF(V278=0,0,IF(V278&gt;W278,1,0))</f>
        <v>0</v>
      </c>
      <c r="AG278" s="1">
        <f>IF(V278=0,0,IF(V278&gt;W278,0,1))</f>
        <v>0</v>
      </c>
      <c r="AH278" s="1">
        <f>IF(X278=0,0,IF(X278&gt;Y278,1,0))</f>
        <v>0</v>
      </c>
      <c r="AI278" s="1">
        <f>IF(X278=0,0,IF(X278&gt;Y278,0,1))</f>
        <v>0</v>
      </c>
      <c r="AJ278" s="1">
        <f>IF(Z278=0,0,IF(Z278&gt;AA278,1,0))</f>
        <v>0</v>
      </c>
      <c r="AK278" s="1">
        <f>IF(Z278=0,0,IF(Z278&gt;AA278,0,1))</f>
        <v>0</v>
      </c>
      <c r="AL278" s="1">
        <f>IF(AB278=0,0,IF(AB278&gt;AC278,1,0))</f>
        <v>0</v>
      </c>
      <c r="AM278" s="1">
        <f>IF(AB278=0,0,IF(AB278&gt;AC278,0,1))</f>
        <v>0</v>
      </c>
      <c r="AN278" s="17">
        <f t="shared" si="35"/>
        <v>0</v>
      </c>
      <c r="AO278" s="17">
        <f t="shared" si="35"/>
        <v>0</v>
      </c>
      <c r="AP278" s="16" t="str">
        <f>IF(AN278=AO278,"",(IF(AN278&gt;AO278,1+AP277,0+AP277)))</f>
        <v/>
      </c>
      <c r="AQ278" s="16" t="str">
        <f>IF(AN278=AO278,"",(IF(AN278&gt;AO278,0+AQ277,1+AQ277)))</f>
        <v/>
      </c>
      <c r="AS278" s="1">
        <f>(IF(AN278&gt;AO278,P278,R278))</f>
        <v>0</v>
      </c>
      <c r="AT278" s="1">
        <f>(IF(AN278&gt;AO278,Q278,S278))</f>
        <v>0</v>
      </c>
      <c r="AU278" s="1">
        <f>(IF(AN278&lt;AO278,P278,R278))</f>
        <v>0</v>
      </c>
      <c r="AV278" s="1">
        <f>(IF(AN278&lt;AO278,Q278,S278))</f>
        <v>0</v>
      </c>
    </row>
    <row r="279" spans="1:48" ht="16">
      <c r="A279" s="28" t="s">
        <v>5</v>
      </c>
      <c r="B279" s="9" t="str">
        <f>IF(P279="","",P279)</f>
        <v/>
      </c>
      <c r="C279" s="10" t="str">
        <f>IF(B279="","",VLOOKUP(B279,#REF!,8,FALSE))</f>
        <v/>
      </c>
      <c r="D279" s="11" t="s">
        <v>13</v>
      </c>
      <c r="E279" s="29" t="s">
        <v>8</v>
      </c>
      <c r="F279" s="9" t="str">
        <f>IF(R279="","",R279)</f>
        <v/>
      </c>
      <c r="G279" s="10" t="str">
        <f>IF(F279="","",VLOOKUP(F279,#REF!,8,FALSE))</f>
        <v/>
      </c>
      <c r="H279" s="13" t="str">
        <f>IF(T279="","",T279&amp;"-"&amp;U279)</f>
        <v/>
      </c>
      <c r="I279" s="13" t="str">
        <f>IF(U279="","",V279&amp;"-"&amp;W279)</f>
        <v/>
      </c>
      <c r="J279" s="12" t="str">
        <f>IF(V279="","",X279&amp;"-"&amp;Y279)</f>
        <v/>
      </c>
      <c r="K279" s="12" t="str">
        <f>IF(Z279="","",Z279&amp;"-"&amp;AA279)</f>
        <v/>
      </c>
      <c r="L279" s="12" t="str">
        <f>IF(AB279="","",AB279&amp;"-"&amp;AC279)</f>
        <v/>
      </c>
      <c r="M279" s="14" t="str">
        <f>IF(T279="","",AN279&amp;"-"&amp;AO279)</f>
        <v/>
      </c>
      <c r="N279" s="2" t="str">
        <f>IF(T279="","",AP279&amp;"-"&amp;AQ279)</f>
        <v/>
      </c>
      <c r="O279" s="7"/>
      <c r="P279" s="15"/>
      <c r="Q279" s="16"/>
      <c r="R279" s="16"/>
      <c r="S279" s="16"/>
      <c r="T279" s="17"/>
      <c r="U279" s="17"/>
      <c r="V279" s="16"/>
      <c r="W279" s="16"/>
      <c r="X279" s="17"/>
      <c r="Y279" s="17"/>
      <c r="Z279" s="16"/>
      <c r="AA279" s="16"/>
      <c r="AB279" s="17"/>
      <c r="AC279" s="18"/>
      <c r="AD279" s="1">
        <f>IF(T279=0,0,IF(T279&gt;U279,1,0))</f>
        <v>0</v>
      </c>
      <c r="AE279" s="1">
        <f>IF(T279=0,0,IF(T279&gt;U279,0,1))</f>
        <v>0</v>
      </c>
      <c r="AF279" s="1">
        <f>IF(V279=0,0,IF(V279&gt;W279,1,0))</f>
        <v>0</v>
      </c>
      <c r="AG279" s="1">
        <f>IF(V279=0,0,IF(V279&gt;W279,0,1))</f>
        <v>0</v>
      </c>
      <c r="AH279" s="1">
        <f>IF(X279=0,0,IF(X279&gt;Y279,1,0))</f>
        <v>0</v>
      </c>
      <c r="AI279" s="1">
        <f>IF(X279=0,0,IF(X279&gt;Y279,0,1))</f>
        <v>0</v>
      </c>
      <c r="AJ279" s="1">
        <f>IF(Z279=0,0,IF(Z279&gt;AA279,1,0))</f>
        <v>0</v>
      </c>
      <c r="AK279" s="1">
        <f>IF(Z279=0,0,IF(Z279&gt;AA279,0,1))</f>
        <v>0</v>
      </c>
      <c r="AL279" s="1">
        <f>IF(AB279=0,0,IF(AB279&gt;AC279,1,0))</f>
        <v>0</v>
      </c>
      <c r="AM279" s="1">
        <f>IF(AB279=0,0,IF(AB279&gt;AC279,0,1))</f>
        <v>0</v>
      </c>
      <c r="AN279" s="17">
        <f t="shared" si="35"/>
        <v>0</v>
      </c>
      <c r="AO279" s="17">
        <f t="shared" si="35"/>
        <v>0</v>
      </c>
      <c r="AP279" s="16" t="str">
        <f>IF(AN279=AO279,"",(IF(AN279&gt;AO279,1+AP278,0+AP278)))</f>
        <v/>
      </c>
      <c r="AQ279" s="16" t="str">
        <f>IF(AN279=AO279,"",(IF(AN279&gt;AO279,0+AQ278,1+AQ278)))</f>
        <v/>
      </c>
      <c r="AS279" s="1">
        <f>(IF(AN279&gt;AO279,P279,R279))</f>
        <v>0</v>
      </c>
      <c r="AU279" s="1">
        <f>(IF(AN279&lt;AO279,P279,R279))</f>
        <v>0</v>
      </c>
    </row>
    <row r="280" spans="1:48" ht="16">
      <c r="A280" s="31" t="s">
        <v>6</v>
      </c>
      <c r="B280" s="19" t="str">
        <f>IF(P280="","",P280)</f>
        <v/>
      </c>
      <c r="C280" s="20" t="str">
        <f>IF(B280="","",VLOOKUP(B280,#REF!,8,FALSE))</f>
        <v/>
      </c>
      <c r="D280" s="21" t="s">
        <v>13</v>
      </c>
      <c r="E280" s="32" t="s">
        <v>7</v>
      </c>
      <c r="F280" s="19" t="str">
        <f>IF(R280="","",R280)</f>
        <v/>
      </c>
      <c r="G280" s="20" t="str">
        <f>IF(F280="","",VLOOKUP(F280,#REF!,8,FALSE))</f>
        <v/>
      </c>
      <c r="H280" s="22" t="str">
        <f>IF(T280="","",T280&amp;"-"&amp;U280)</f>
        <v/>
      </c>
      <c r="I280" s="22" t="str">
        <f>IF(U280="","",V280&amp;"-"&amp;W280)</f>
        <v/>
      </c>
      <c r="J280" s="22" t="str">
        <f>IF(V280="","",X280&amp;"-"&amp;Y280)</f>
        <v/>
      </c>
      <c r="K280" s="22" t="str">
        <f>IF(Z280="","",Z280&amp;"-"&amp;AA280)</f>
        <v/>
      </c>
      <c r="L280" s="22" t="str">
        <f>IF(AB280="","",AB280&amp;"-"&amp;AC280)</f>
        <v/>
      </c>
      <c r="M280" s="23" t="str">
        <f>IF(T280="","",AN280&amp;"-"&amp;AO280)</f>
        <v/>
      </c>
      <c r="N280" s="3" t="str">
        <f>IF(T280="","",AP280&amp;"-"&amp;AQ280)</f>
        <v/>
      </c>
      <c r="O280" s="7"/>
      <c r="P280" s="24"/>
      <c r="Q280" s="25"/>
      <c r="R280" s="25"/>
      <c r="S280" s="25"/>
      <c r="T280" s="26"/>
      <c r="U280" s="26"/>
      <c r="V280" s="25"/>
      <c r="W280" s="25"/>
      <c r="X280" s="26"/>
      <c r="Y280" s="26"/>
      <c r="Z280" s="25"/>
      <c r="AA280" s="25"/>
      <c r="AB280" s="26"/>
      <c r="AC280" s="27"/>
      <c r="AD280" s="1">
        <f>IF(T280=0,0,IF(T280&gt;U280,1,0))</f>
        <v>0</v>
      </c>
      <c r="AE280" s="1">
        <f>IF(T280=0,0,IF(T280&gt;U280,0,1))</f>
        <v>0</v>
      </c>
      <c r="AF280" s="1">
        <f>IF(V280=0,0,IF(V280&gt;W280,1,0))</f>
        <v>0</v>
      </c>
      <c r="AG280" s="1">
        <f>IF(V280=0,0,IF(V280&gt;W280,0,1))</f>
        <v>0</v>
      </c>
      <c r="AH280" s="1">
        <f>IF(X280=0,0,IF(X280&gt;Y280,1,0))</f>
        <v>0</v>
      </c>
      <c r="AI280" s="1">
        <f>IF(X280=0,0,IF(X280&gt;Y280,0,1))</f>
        <v>0</v>
      </c>
      <c r="AJ280" s="1">
        <f>IF(Z280=0,0,IF(Z280&gt;AA280,1,0))</f>
        <v>0</v>
      </c>
      <c r="AK280" s="1">
        <f>IF(Z280=0,0,IF(Z280&gt;AA280,0,1))</f>
        <v>0</v>
      </c>
      <c r="AL280" s="1">
        <f>IF(AB280=0,0,IF(AB280&gt;AC280,1,0))</f>
        <v>0</v>
      </c>
      <c r="AM280" s="1">
        <f>IF(AB280=0,0,IF(AB280&gt;AC280,0,1))</f>
        <v>0</v>
      </c>
      <c r="AN280" s="17">
        <f t="shared" si="35"/>
        <v>0</v>
      </c>
      <c r="AO280" s="17">
        <f t="shared" si="35"/>
        <v>0</v>
      </c>
      <c r="AP280" s="16" t="str">
        <f>IF(AN280=AO280,"",(IF(AN280&gt;AO280,1+AP279,0+AP279)))</f>
        <v/>
      </c>
      <c r="AQ280" s="16" t="str">
        <f>IF(AN280=AO280,"",(IF(AN280&gt;AO280,0+AQ279,1+AQ279)))</f>
        <v/>
      </c>
      <c r="AS280" s="1">
        <f>(IF(AN280&gt;AO280,P280,R280))</f>
        <v>0</v>
      </c>
      <c r="AU280" s="1">
        <f>(IF(AN280&lt;AO280,P280,R280))</f>
        <v>0</v>
      </c>
    </row>
  </sheetData>
  <mergeCells count="87">
    <mergeCell ref="A240:C240"/>
    <mergeCell ref="E240:G240"/>
    <mergeCell ref="A233:C233"/>
    <mergeCell ref="A275:C275"/>
    <mergeCell ref="E275:G275"/>
    <mergeCell ref="A254:C254"/>
    <mergeCell ref="E254:G254"/>
    <mergeCell ref="A261:C261"/>
    <mergeCell ref="E261:G261"/>
    <mergeCell ref="A268:C268"/>
    <mergeCell ref="E268:G268"/>
    <mergeCell ref="A247:C247"/>
    <mergeCell ref="E247:G247"/>
    <mergeCell ref="E233:G233"/>
    <mergeCell ref="A1:N1"/>
    <mergeCell ref="A4:N4"/>
    <mergeCell ref="A2:N2"/>
    <mergeCell ref="A6:C6"/>
    <mergeCell ref="E6:G6"/>
    <mergeCell ref="A155:C155"/>
    <mergeCell ref="A194:C194"/>
    <mergeCell ref="E194:G194"/>
    <mergeCell ref="A201:N201"/>
    <mergeCell ref="A162:C162"/>
    <mergeCell ref="A192:N192"/>
    <mergeCell ref="E162:G162"/>
    <mergeCell ref="A185:C185"/>
    <mergeCell ref="E185:G185"/>
    <mergeCell ref="A176:N176"/>
    <mergeCell ref="A169:C169"/>
    <mergeCell ref="A178:C178"/>
    <mergeCell ref="E178:G178"/>
    <mergeCell ref="E169:G169"/>
    <mergeCell ref="A226:C226"/>
    <mergeCell ref="E226:G226"/>
    <mergeCell ref="A219:C219"/>
    <mergeCell ref="E219:G219"/>
    <mergeCell ref="E212:G212"/>
    <mergeCell ref="E203:G203"/>
    <mergeCell ref="A210:N210"/>
    <mergeCell ref="A203:C203"/>
    <mergeCell ref="A212:C212"/>
    <mergeCell ref="A121:N121"/>
    <mergeCell ref="A123:C123"/>
    <mergeCell ref="E123:G123"/>
    <mergeCell ref="A153:N153"/>
    <mergeCell ref="A130:N130"/>
    <mergeCell ref="A146:C146"/>
    <mergeCell ref="E146:G146"/>
    <mergeCell ref="A139:C139"/>
    <mergeCell ref="E139:G139"/>
    <mergeCell ref="A132:C132"/>
    <mergeCell ref="E132:G132"/>
    <mergeCell ref="E155:G155"/>
    <mergeCell ref="A114:C114"/>
    <mergeCell ref="A89:C89"/>
    <mergeCell ref="E89:G89"/>
    <mergeCell ref="A96:N96"/>
    <mergeCell ref="A98:C98"/>
    <mergeCell ref="E98:G98"/>
    <mergeCell ref="A105:C105"/>
    <mergeCell ref="E105:G105"/>
    <mergeCell ref="E114:G114"/>
    <mergeCell ref="A50:N50"/>
    <mergeCell ref="E36:G36"/>
    <mergeCell ref="E59:G59"/>
    <mergeCell ref="A112:N112"/>
    <mergeCell ref="E82:G82"/>
    <mergeCell ref="A82:C82"/>
    <mergeCell ref="A73:N73"/>
    <mergeCell ref="A75:C75"/>
    <mergeCell ref="E75:G75"/>
    <mergeCell ref="A52:C52"/>
    <mergeCell ref="E52:G52"/>
    <mergeCell ref="A59:C59"/>
    <mergeCell ref="E66:G66"/>
    <mergeCell ref="A66:C66"/>
    <mergeCell ref="A29:C29"/>
    <mergeCell ref="E29:G29"/>
    <mergeCell ref="A43:C43"/>
    <mergeCell ref="A13:C13"/>
    <mergeCell ref="E13:G13"/>
    <mergeCell ref="A20:C20"/>
    <mergeCell ref="E20:G20"/>
    <mergeCell ref="A27:N27"/>
    <mergeCell ref="E43:G43"/>
    <mergeCell ref="A36:C36"/>
  </mergeCells>
  <phoneticPr fontId="15" type="noConversion"/>
  <pageMargins left="0.7" right="0.7" top="0.75" bottom="0.75" header="0" footer="0"/>
  <pageSetup orientation="portrait"/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5"/>
  <sheetViews>
    <sheetView topLeftCell="A2" workbookViewId="0">
      <selection activeCell="H3" sqref="H3"/>
    </sheetView>
  </sheetViews>
  <sheetFormatPr baseColWidth="10" defaultColWidth="8.83203125" defaultRowHeight="16"/>
  <cols>
    <col min="1" max="1" width="3" style="114" bestFit="1" customWidth="1"/>
    <col min="2" max="2" width="23.33203125" style="95" bestFit="1" customWidth="1"/>
    <col min="3" max="3" width="7.1640625" style="95" customWidth="1"/>
    <col min="4" max="4" width="7" style="114" customWidth="1"/>
    <col min="5" max="5" width="4.5" style="114" customWidth="1"/>
    <col min="6" max="6" width="4.33203125" style="92" customWidth="1"/>
    <col min="7" max="7" width="20" style="95" customWidth="1"/>
    <col min="8" max="8" width="24" style="95" customWidth="1"/>
    <col min="9" max="9" width="18.6640625" style="95" customWidth="1"/>
    <col min="10" max="10" width="11" style="95" customWidth="1"/>
    <col min="11" max="11" width="17.1640625" style="95" customWidth="1"/>
    <col min="12" max="12" width="4.5" style="95" customWidth="1"/>
    <col min="13" max="13" width="17.5" style="95" customWidth="1"/>
    <col min="14" max="16384" width="8.83203125" style="95"/>
  </cols>
  <sheetData>
    <row r="1" spans="1:12" ht="18" thickBot="1">
      <c r="B1" s="89" t="s">
        <v>36</v>
      </c>
      <c r="C1" s="115" t="s">
        <v>33</v>
      </c>
      <c r="D1" s="114" t="s">
        <v>259</v>
      </c>
      <c r="H1" s="232" t="s">
        <v>37</v>
      </c>
      <c r="I1" s="138" t="e">
        <f>VLOOKUP(J1,#REF!,3,0)</f>
        <v>#REF!</v>
      </c>
      <c r="J1" s="232">
        <v>1</v>
      </c>
    </row>
    <row r="2" spans="1:12">
      <c r="A2" s="114">
        <v>1</v>
      </c>
      <c r="B2" s="400" t="s">
        <v>182</v>
      </c>
      <c r="C2" s="402">
        <v>2159</v>
      </c>
      <c r="D2" s="396" t="s">
        <v>340</v>
      </c>
      <c r="H2" s="228" t="s">
        <v>84</v>
      </c>
      <c r="I2" s="231" t="s">
        <v>38</v>
      </c>
      <c r="J2" s="137" t="e">
        <f>#REF!</f>
        <v>#REF!</v>
      </c>
      <c r="L2" s="119"/>
    </row>
    <row r="3" spans="1:12">
      <c r="A3" s="114">
        <v>2</v>
      </c>
      <c r="B3" s="400" t="s">
        <v>35</v>
      </c>
      <c r="C3" s="399">
        <v>1946</v>
      </c>
      <c r="D3" s="396" t="s">
        <v>340</v>
      </c>
    </row>
    <row r="4" spans="1:12">
      <c r="A4" s="229">
        <v>3</v>
      </c>
      <c r="B4" s="400" t="s">
        <v>138</v>
      </c>
      <c r="C4" s="402">
        <v>1446</v>
      </c>
      <c r="D4" s="396" t="s">
        <v>340</v>
      </c>
      <c r="F4" s="92" t="s">
        <v>39</v>
      </c>
      <c r="G4" s="94" t="s">
        <v>182</v>
      </c>
    </row>
    <row r="5" spans="1:12">
      <c r="A5" s="229">
        <v>4</v>
      </c>
      <c r="B5" s="403" t="s">
        <v>335</v>
      </c>
      <c r="C5" s="399">
        <v>1444</v>
      </c>
      <c r="D5" s="396" t="s">
        <v>340</v>
      </c>
      <c r="G5" s="97"/>
      <c r="H5" s="94" t="s">
        <v>182</v>
      </c>
    </row>
    <row r="6" spans="1:12">
      <c r="A6" s="230">
        <v>5</v>
      </c>
      <c r="B6" s="400" t="s">
        <v>180</v>
      </c>
      <c r="C6" s="398">
        <v>1399</v>
      </c>
      <c r="D6" s="405">
        <v>1</v>
      </c>
      <c r="F6" s="92" t="s">
        <v>40</v>
      </c>
      <c r="G6" s="98" t="s">
        <v>196</v>
      </c>
      <c r="I6" s="125"/>
    </row>
    <row r="7" spans="1:12">
      <c r="A7" s="230">
        <v>6</v>
      </c>
      <c r="B7" s="400" t="s">
        <v>175</v>
      </c>
      <c r="C7" s="402">
        <v>1394</v>
      </c>
      <c r="D7" s="396">
        <v>2</v>
      </c>
      <c r="I7" s="128"/>
      <c r="J7" s="94"/>
    </row>
    <row r="8" spans="1:12">
      <c r="A8" s="230">
        <v>7</v>
      </c>
      <c r="B8" s="400" t="s">
        <v>179</v>
      </c>
      <c r="C8" s="399">
        <v>1386</v>
      </c>
      <c r="D8" s="396">
        <v>3</v>
      </c>
      <c r="F8" s="92" t="s">
        <v>40</v>
      </c>
      <c r="G8" s="94"/>
      <c r="H8" s="99"/>
      <c r="J8" s="99"/>
    </row>
    <row r="9" spans="1:12">
      <c r="A9" s="230">
        <v>8</v>
      </c>
      <c r="B9" s="400" t="s">
        <v>184</v>
      </c>
      <c r="C9" s="398">
        <v>1381</v>
      </c>
      <c r="D9" s="405">
        <v>4</v>
      </c>
      <c r="G9" s="616" t="s">
        <v>383</v>
      </c>
      <c r="H9" s="617"/>
      <c r="J9" s="99"/>
    </row>
    <row r="10" spans="1:12">
      <c r="A10" s="114">
        <v>9</v>
      </c>
      <c r="B10" s="400" t="s">
        <v>137</v>
      </c>
      <c r="C10" s="402">
        <v>1366</v>
      </c>
      <c r="D10" s="396">
        <v>5</v>
      </c>
      <c r="F10" s="92" t="s">
        <v>41</v>
      </c>
      <c r="G10" s="98"/>
      <c r="J10" s="99"/>
    </row>
    <row r="11" spans="1:12" ht="17" thickBot="1">
      <c r="A11" s="114">
        <v>10</v>
      </c>
      <c r="B11" s="400" t="s">
        <v>190</v>
      </c>
      <c r="C11" s="399">
        <v>1270</v>
      </c>
      <c r="D11" s="396">
        <v>5</v>
      </c>
      <c r="G11" s="616" t="s">
        <v>382</v>
      </c>
      <c r="J11" s="99"/>
      <c r="K11" s="123"/>
      <c r="L11" s="101"/>
    </row>
    <row r="12" spans="1:12">
      <c r="A12" s="114">
        <v>11</v>
      </c>
      <c r="B12" s="400" t="s">
        <v>283</v>
      </c>
      <c r="C12" s="398">
        <v>1253</v>
      </c>
      <c r="D12" s="405">
        <v>4</v>
      </c>
      <c r="F12" s="92" t="s">
        <v>41</v>
      </c>
      <c r="J12" s="99"/>
      <c r="L12" s="102"/>
    </row>
    <row r="13" spans="1:12">
      <c r="A13" s="114">
        <v>12</v>
      </c>
      <c r="B13" s="400" t="s">
        <v>238</v>
      </c>
      <c r="C13" s="402">
        <v>1062</v>
      </c>
      <c r="D13" s="406">
        <v>3</v>
      </c>
      <c r="G13" s="97"/>
      <c r="H13" s="124"/>
      <c r="J13" s="99"/>
      <c r="L13" s="99"/>
    </row>
    <row r="14" spans="1:12">
      <c r="A14" s="114">
        <v>13</v>
      </c>
      <c r="B14" s="400" t="s">
        <v>284</v>
      </c>
      <c r="C14" s="401">
        <v>814</v>
      </c>
      <c r="D14" s="396">
        <v>2</v>
      </c>
      <c r="F14" s="92" t="s">
        <v>40</v>
      </c>
      <c r="G14" s="98"/>
      <c r="H14" s="616" t="s">
        <v>382</v>
      </c>
      <c r="I14" s="125"/>
      <c r="J14" s="99"/>
      <c r="L14" s="99"/>
    </row>
    <row r="15" spans="1:12">
      <c r="A15" s="114">
        <v>14</v>
      </c>
      <c r="B15" s="400" t="s">
        <v>233</v>
      </c>
      <c r="C15" s="399">
        <v>780</v>
      </c>
      <c r="D15" s="397">
        <v>1</v>
      </c>
      <c r="I15" s="128"/>
      <c r="J15" s="98"/>
      <c r="L15" s="99"/>
    </row>
    <row r="16" spans="1:12">
      <c r="A16" s="114">
        <v>15</v>
      </c>
      <c r="B16" s="400" t="s">
        <v>321</v>
      </c>
      <c r="C16" s="399">
        <v>589</v>
      </c>
      <c r="D16" s="396">
        <v>1</v>
      </c>
      <c r="F16" s="92" t="s">
        <v>40</v>
      </c>
      <c r="G16" s="95" t="s">
        <v>196</v>
      </c>
      <c r="I16" s="125"/>
      <c r="L16" s="99"/>
    </row>
    <row r="17" spans="1:13">
      <c r="A17" s="114">
        <v>16</v>
      </c>
      <c r="B17" s="400" t="s">
        <v>287</v>
      </c>
      <c r="C17" s="398">
        <v>572</v>
      </c>
      <c r="D17" s="405">
        <v>2</v>
      </c>
      <c r="G17" s="97"/>
      <c r="H17" s="129" t="str">
        <f>B5</f>
        <v>PERIGO, Richard (NS)</v>
      </c>
      <c r="I17" s="125"/>
      <c r="L17" s="99"/>
    </row>
    <row r="18" spans="1:13">
      <c r="A18" s="114">
        <v>17</v>
      </c>
      <c r="B18" s="400" t="s">
        <v>176</v>
      </c>
      <c r="C18" s="399">
        <v>530</v>
      </c>
      <c r="D18" s="396">
        <v>3</v>
      </c>
      <c r="F18" s="92" t="s">
        <v>42</v>
      </c>
      <c r="G18" s="98"/>
      <c r="L18" s="99"/>
    </row>
    <row r="19" spans="1:13">
      <c r="A19" s="114">
        <v>18</v>
      </c>
      <c r="B19" s="400" t="s">
        <v>183</v>
      </c>
      <c r="C19" s="399">
        <v>391</v>
      </c>
      <c r="D19" s="396">
        <v>4</v>
      </c>
      <c r="L19" s="99"/>
      <c r="M19" s="121"/>
    </row>
    <row r="20" spans="1:13">
      <c r="A20" s="114">
        <v>19</v>
      </c>
      <c r="B20" s="400" t="s">
        <v>288</v>
      </c>
      <c r="C20" s="399">
        <v>366</v>
      </c>
      <c r="D20" s="323">
        <v>5</v>
      </c>
      <c r="F20" s="92" t="s">
        <v>42</v>
      </c>
      <c r="L20" s="99"/>
    </row>
    <row r="21" spans="1:13">
      <c r="A21" s="114">
        <v>20</v>
      </c>
      <c r="B21" s="362"/>
      <c r="C21" s="360"/>
      <c r="D21" s="323"/>
      <c r="G21" s="97"/>
      <c r="H21" s="129" t="str">
        <f>B4</f>
        <v>STUBBINGS, Garrett (NS)</v>
      </c>
      <c r="L21" s="99"/>
    </row>
    <row r="22" spans="1:13">
      <c r="A22" s="114">
        <v>21</v>
      </c>
      <c r="B22" s="362"/>
      <c r="C22" s="360"/>
      <c r="D22" s="323"/>
      <c r="F22" s="92" t="s">
        <v>40</v>
      </c>
      <c r="G22" s="98" t="s">
        <v>196</v>
      </c>
      <c r="I22" s="125"/>
      <c r="L22" s="99"/>
    </row>
    <row r="23" spans="1:13">
      <c r="A23" s="114">
        <v>22</v>
      </c>
      <c r="B23" s="365"/>
      <c r="C23" s="366"/>
      <c r="D23" s="323"/>
      <c r="I23" s="132"/>
      <c r="J23" s="94"/>
      <c r="L23" s="99"/>
    </row>
    <row r="24" spans="1:13">
      <c r="A24" s="114">
        <v>23</v>
      </c>
      <c r="B24" s="362"/>
      <c r="C24" s="360"/>
      <c r="D24" s="323"/>
      <c r="F24" s="92" t="s">
        <v>40</v>
      </c>
      <c r="I24" s="125"/>
      <c r="J24" s="99"/>
      <c r="L24" s="99"/>
    </row>
    <row r="25" spans="1:13">
      <c r="A25" s="114">
        <v>24</v>
      </c>
      <c r="B25" s="362"/>
      <c r="C25" s="360"/>
      <c r="D25" s="323"/>
      <c r="G25" s="97"/>
      <c r="H25" s="122"/>
      <c r="I25" s="125"/>
      <c r="J25" s="99"/>
      <c r="L25" s="99"/>
    </row>
    <row r="26" spans="1:13">
      <c r="A26" s="114">
        <v>25</v>
      </c>
      <c r="B26" s="120"/>
      <c r="C26" s="127"/>
      <c r="D26" s="323"/>
      <c r="F26" s="92" t="s">
        <v>41</v>
      </c>
      <c r="G26" s="98"/>
      <c r="H26" s="616" t="s">
        <v>381</v>
      </c>
      <c r="K26" s="125"/>
      <c r="L26" s="99"/>
    </row>
    <row r="27" spans="1:13" ht="17" thickBot="1">
      <c r="A27" s="114">
        <v>26</v>
      </c>
      <c r="B27" s="112"/>
      <c r="C27" s="127"/>
      <c r="D27" s="323"/>
      <c r="K27" s="134"/>
      <c r="L27" s="103"/>
    </row>
    <row r="28" spans="1:13">
      <c r="A28" s="114">
        <v>27</v>
      </c>
      <c r="B28" s="116"/>
      <c r="C28" s="117"/>
      <c r="D28" s="323"/>
      <c r="F28" s="92" t="s">
        <v>41</v>
      </c>
      <c r="J28" s="99"/>
    </row>
    <row r="29" spans="1:13">
      <c r="A29" s="114">
        <v>28</v>
      </c>
      <c r="B29" s="120"/>
      <c r="C29" s="117"/>
      <c r="D29" s="323"/>
      <c r="G29" s="97"/>
      <c r="H29" s="133"/>
      <c r="J29" s="99"/>
    </row>
    <row r="30" spans="1:13">
      <c r="F30" s="92" t="s">
        <v>40</v>
      </c>
      <c r="G30" s="98"/>
      <c r="H30" s="616" t="s">
        <v>380</v>
      </c>
      <c r="I30" s="125"/>
      <c r="J30" s="99"/>
    </row>
    <row r="31" spans="1:13">
      <c r="B31" s="404" t="s">
        <v>339</v>
      </c>
      <c r="C31" s="369">
        <f>COUNTA(C2:C29)</f>
        <v>19</v>
      </c>
      <c r="I31" s="134"/>
      <c r="J31" s="98"/>
    </row>
    <row r="32" spans="1:13">
      <c r="B32" s="95" t="s">
        <v>338</v>
      </c>
      <c r="F32" s="92" t="s">
        <v>40</v>
      </c>
      <c r="I32" s="125"/>
    </row>
    <row r="33" spans="2:9" ht="17">
      <c r="B33" s="114"/>
      <c r="G33" s="97"/>
      <c r="H33" s="135" t="s">
        <v>35</v>
      </c>
      <c r="I33" s="125"/>
    </row>
    <row r="34" spans="2:9">
      <c r="F34" s="92" t="s">
        <v>43</v>
      </c>
      <c r="G34" s="98" t="s">
        <v>35</v>
      </c>
    </row>
    <row r="38" spans="2:9">
      <c r="H38" s="95" t="s">
        <v>222</v>
      </c>
    </row>
    <row r="39" spans="2:9">
      <c r="C39" s="114"/>
      <c r="H39" s="95" t="s">
        <v>260</v>
      </c>
    </row>
    <row r="40" spans="2:9">
      <c r="C40" s="114"/>
      <c r="H40" s="95" t="s">
        <v>261</v>
      </c>
    </row>
    <row r="41" spans="2:9">
      <c r="C41" s="322"/>
      <c r="H41" s="95" t="s">
        <v>255</v>
      </c>
    </row>
    <row r="42" spans="2:9">
      <c r="H42" s="95" t="s">
        <v>256</v>
      </c>
    </row>
    <row r="43" spans="2:9">
      <c r="H43" s="95" t="s">
        <v>295</v>
      </c>
    </row>
    <row r="44" spans="2:9">
      <c r="H44" s="95" t="s">
        <v>257</v>
      </c>
    </row>
    <row r="45" spans="2:9">
      <c r="H45" s="95" t="s">
        <v>258</v>
      </c>
    </row>
  </sheetData>
  <sortState xmlns:xlrd2="http://schemas.microsoft.com/office/spreadsheetml/2017/richdata2" ref="B2:C27">
    <sortCondition descending="1" ref="C2:C27"/>
  </sortState>
  <phoneticPr fontId="15" type="noConversion"/>
  <pageMargins left="0.41000000000000009" right="0.75000000000000011" top="0.75" bottom="0.75" header="0.5" footer="0.5"/>
  <pageSetup scale="72" orientation="landscape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7"/>
  <sheetViews>
    <sheetView workbookViewId="0">
      <selection activeCell="F2" sqref="F2"/>
    </sheetView>
  </sheetViews>
  <sheetFormatPr baseColWidth="10" defaultColWidth="8.83203125" defaultRowHeight="13"/>
  <cols>
    <col min="1" max="1" width="6.33203125" style="72" customWidth="1"/>
    <col min="2" max="2" width="25.33203125" style="72" customWidth="1"/>
    <col min="3" max="3" width="7.33203125" style="72" customWidth="1"/>
    <col min="4" max="8" width="10.83203125" style="72" customWidth="1"/>
    <col min="9" max="9" width="5.5" style="72" customWidth="1"/>
    <col min="10" max="10" width="7.6640625" style="72" customWidth="1"/>
    <col min="11" max="16384" width="8.83203125" style="72"/>
  </cols>
  <sheetData>
    <row r="1" spans="1:8" s="64" customFormat="1" ht="16">
      <c r="D1" s="139" t="s">
        <v>82</v>
      </c>
      <c r="E1" s="285">
        <v>2</v>
      </c>
      <c r="F1" s="232" t="s">
        <v>434</v>
      </c>
    </row>
    <row r="2" spans="1:8" s="64" customFormat="1" ht="16">
      <c r="D2" s="233" t="e">
        <f>#REF!</f>
        <v>#REF!</v>
      </c>
      <c r="E2" s="118"/>
      <c r="F2" s="141" t="s">
        <v>38</v>
      </c>
    </row>
    <row r="3" spans="1:8" s="64" customFormat="1" ht="16">
      <c r="B3" s="155"/>
      <c r="C3" s="156"/>
    </row>
    <row r="4" spans="1:8" s="69" customFormat="1" ht="9.75" customHeight="1" thickBot="1">
      <c r="A4" s="70"/>
      <c r="B4" s="70"/>
      <c r="C4" s="70"/>
      <c r="D4" s="70"/>
      <c r="E4" s="70"/>
      <c r="F4" s="70"/>
      <c r="G4" s="70"/>
      <c r="H4" s="70"/>
    </row>
    <row r="5" spans="1:8" s="69" customFormat="1" ht="15" customHeight="1" thickTop="1"/>
    <row r="6" spans="1:8" s="69" customFormat="1" ht="15" customHeight="1">
      <c r="A6" s="71"/>
      <c r="B6" s="512" t="s">
        <v>44</v>
      </c>
      <c r="C6" s="513"/>
      <c r="D6" s="71" t="s">
        <v>5</v>
      </c>
      <c r="E6" s="71" t="s">
        <v>6</v>
      </c>
      <c r="F6" s="71" t="s">
        <v>14</v>
      </c>
      <c r="G6" s="71" t="s">
        <v>45</v>
      </c>
      <c r="H6" s="71" t="s">
        <v>46</v>
      </c>
    </row>
    <row r="7" spans="1:8" ht="9" customHeight="1">
      <c r="A7" s="500" t="s">
        <v>5</v>
      </c>
      <c r="B7" s="478" t="str">
        <f>B45</f>
        <v>WANG, Yi (NS)</v>
      </c>
      <c r="C7" s="503"/>
      <c r="D7" s="506"/>
      <c r="E7" s="510"/>
      <c r="F7" s="510" t="s">
        <v>13</v>
      </c>
      <c r="G7" s="520" t="s">
        <v>47</v>
      </c>
      <c r="H7" s="514"/>
    </row>
    <row r="8" spans="1:8" ht="9" customHeight="1">
      <c r="A8" s="501"/>
      <c r="B8" s="504"/>
      <c r="C8" s="505"/>
      <c r="D8" s="507"/>
      <c r="E8" s="511"/>
      <c r="F8" s="511"/>
      <c r="G8" s="521"/>
      <c r="H8" s="515"/>
    </row>
    <row r="9" spans="1:8" ht="9" customHeight="1">
      <c r="A9" s="501"/>
      <c r="B9" s="504"/>
      <c r="C9" s="505"/>
      <c r="D9" s="507"/>
      <c r="E9" s="511"/>
      <c r="F9" s="511" t="s">
        <v>13</v>
      </c>
      <c r="G9" s="517"/>
      <c r="H9" s="515"/>
    </row>
    <row r="10" spans="1:8" ht="9" customHeight="1">
      <c r="A10" s="501"/>
      <c r="B10" s="504"/>
      <c r="C10" s="505"/>
      <c r="D10" s="507"/>
      <c r="E10" s="511"/>
      <c r="F10" s="511"/>
      <c r="G10" s="518"/>
      <c r="H10" s="515"/>
    </row>
    <row r="11" spans="1:8" ht="9" customHeight="1">
      <c r="A11" s="501"/>
      <c r="B11" s="504"/>
      <c r="C11" s="505"/>
      <c r="D11" s="507"/>
      <c r="E11" s="511"/>
      <c r="F11" s="511" t="s">
        <v>13</v>
      </c>
      <c r="G11" s="519"/>
      <c r="H11" s="515"/>
    </row>
    <row r="12" spans="1:8" ht="9" customHeight="1">
      <c r="A12" s="501"/>
      <c r="B12" s="504"/>
      <c r="C12" s="505"/>
      <c r="D12" s="507"/>
      <c r="E12" s="511"/>
      <c r="F12" s="511"/>
      <c r="G12" s="520" t="s">
        <v>48</v>
      </c>
      <c r="H12" s="515"/>
    </row>
    <row r="13" spans="1:8" ht="9" customHeight="1">
      <c r="A13" s="501"/>
      <c r="B13" s="504"/>
      <c r="C13" s="505"/>
      <c r="D13" s="507"/>
      <c r="E13" s="511" t="s">
        <v>13</v>
      </c>
      <c r="F13" s="511" t="s">
        <v>13</v>
      </c>
      <c r="G13" s="521"/>
      <c r="H13" s="515"/>
    </row>
    <row r="14" spans="1:8" ht="9" customHeight="1">
      <c r="A14" s="501"/>
      <c r="B14" s="491" t="s">
        <v>49</v>
      </c>
      <c r="C14" s="493">
        <f>C45</f>
        <v>1705</v>
      </c>
      <c r="D14" s="508"/>
      <c r="E14" s="511"/>
      <c r="F14" s="511"/>
      <c r="G14" s="518" t="s">
        <v>13</v>
      </c>
      <c r="H14" s="515"/>
    </row>
    <row r="15" spans="1:8" ht="9" customHeight="1">
      <c r="A15" s="501"/>
      <c r="B15" s="491"/>
      <c r="C15" s="494"/>
      <c r="D15" s="508"/>
      <c r="E15" s="511" t="s">
        <v>13</v>
      </c>
      <c r="F15" s="511" t="s">
        <v>13</v>
      </c>
      <c r="G15" s="518"/>
      <c r="H15" s="515"/>
    </row>
    <row r="16" spans="1:8" ht="9" customHeight="1">
      <c r="A16" s="502"/>
      <c r="B16" s="492"/>
      <c r="C16" s="495"/>
      <c r="D16" s="509"/>
      <c r="E16" s="522"/>
      <c r="F16" s="522"/>
      <c r="G16" s="519"/>
      <c r="H16" s="516"/>
    </row>
    <row r="17" spans="1:8" ht="9" customHeight="1">
      <c r="A17" s="500" t="s">
        <v>6</v>
      </c>
      <c r="B17" s="478" t="str">
        <f>B46</f>
        <v>KHARENKO, Anna (NS)</v>
      </c>
      <c r="C17" s="503"/>
      <c r="D17" s="510"/>
      <c r="E17" s="523"/>
      <c r="F17" s="510" t="s">
        <v>13</v>
      </c>
      <c r="G17" s="520" t="s">
        <v>47</v>
      </c>
      <c r="H17" s="514"/>
    </row>
    <row r="18" spans="1:8" ht="9" customHeight="1">
      <c r="A18" s="501"/>
      <c r="B18" s="504"/>
      <c r="C18" s="505"/>
      <c r="D18" s="511"/>
      <c r="E18" s="524"/>
      <c r="F18" s="511"/>
      <c r="G18" s="521"/>
      <c r="H18" s="515"/>
    </row>
    <row r="19" spans="1:8" ht="9" customHeight="1">
      <c r="A19" s="501"/>
      <c r="B19" s="504"/>
      <c r="C19" s="505"/>
      <c r="D19" s="511"/>
      <c r="E19" s="524"/>
      <c r="F19" s="511" t="s">
        <v>13</v>
      </c>
      <c r="G19" s="517"/>
      <c r="H19" s="515"/>
    </row>
    <row r="20" spans="1:8" ht="9" customHeight="1">
      <c r="A20" s="501"/>
      <c r="B20" s="504"/>
      <c r="C20" s="505"/>
      <c r="D20" s="511"/>
      <c r="E20" s="524"/>
      <c r="F20" s="511"/>
      <c r="G20" s="518"/>
      <c r="H20" s="515"/>
    </row>
    <row r="21" spans="1:8" ht="9" customHeight="1">
      <c r="A21" s="501"/>
      <c r="B21" s="504"/>
      <c r="C21" s="505"/>
      <c r="D21" s="511"/>
      <c r="E21" s="524"/>
      <c r="F21" s="511" t="s">
        <v>13</v>
      </c>
      <c r="G21" s="519"/>
      <c r="H21" s="515"/>
    </row>
    <row r="22" spans="1:8" ht="9" customHeight="1">
      <c r="A22" s="501"/>
      <c r="B22" s="504"/>
      <c r="C22" s="505"/>
      <c r="D22" s="511"/>
      <c r="E22" s="524"/>
      <c r="F22" s="511"/>
      <c r="G22" s="520" t="s">
        <v>48</v>
      </c>
      <c r="H22" s="515"/>
    </row>
    <row r="23" spans="1:8" ht="9" customHeight="1">
      <c r="A23" s="501"/>
      <c r="B23" s="504"/>
      <c r="C23" s="505"/>
      <c r="D23" s="511" t="s">
        <v>13</v>
      </c>
      <c r="E23" s="524"/>
      <c r="F23" s="511" t="s">
        <v>13</v>
      </c>
      <c r="G23" s="521"/>
      <c r="H23" s="515"/>
    </row>
    <row r="24" spans="1:8" ht="9" customHeight="1">
      <c r="A24" s="501"/>
      <c r="B24" s="491" t="s">
        <v>49</v>
      </c>
      <c r="C24" s="493">
        <f>C46</f>
        <v>982</v>
      </c>
      <c r="D24" s="511"/>
      <c r="E24" s="524"/>
      <c r="F24" s="511"/>
      <c r="G24" s="518" t="s">
        <v>13</v>
      </c>
      <c r="H24" s="515"/>
    </row>
    <row r="25" spans="1:8" ht="9" customHeight="1">
      <c r="A25" s="501"/>
      <c r="B25" s="491"/>
      <c r="C25" s="494"/>
      <c r="D25" s="511" t="s">
        <v>13</v>
      </c>
      <c r="E25" s="524"/>
      <c r="F25" s="511" t="s">
        <v>13</v>
      </c>
      <c r="G25" s="518"/>
      <c r="H25" s="515"/>
    </row>
    <row r="26" spans="1:8" ht="9" customHeight="1">
      <c r="A26" s="502"/>
      <c r="B26" s="492"/>
      <c r="C26" s="495"/>
      <c r="D26" s="522"/>
      <c r="E26" s="525"/>
      <c r="F26" s="522"/>
      <c r="G26" s="519"/>
      <c r="H26" s="516"/>
    </row>
    <row r="27" spans="1:8" ht="9" customHeight="1">
      <c r="A27" s="500" t="s">
        <v>14</v>
      </c>
      <c r="B27" s="478" t="str">
        <f>B47</f>
        <v>ADAMSKI, Perris (NS)</v>
      </c>
      <c r="C27" s="503"/>
      <c r="D27" s="485" t="s">
        <v>13</v>
      </c>
      <c r="E27" s="485" t="s">
        <v>13</v>
      </c>
      <c r="F27" s="526"/>
      <c r="G27" s="487" t="s">
        <v>47</v>
      </c>
      <c r="H27" s="529"/>
    </row>
    <row r="28" spans="1:8" ht="9" customHeight="1">
      <c r="A28" s="501"/>
      <c r="B28" s="504"/>
      <c r="C28" s="505"/>
      <c r="D28" s="486"/>
      <c r="E28" s="486"/>
      <c r="F28" s="527"/>
      <c r="G28" s="488"/>
      <c r="H28" s="469"/>
    </row>
    <row r="29" spans="1:8" ht="9" customHeight="1">
      <c r="A29" s="501"/>
      <c r="B29" s="504"/>
      <c r="C29" s="505"/>
      <c r="D29" s="486" t="s">
        <v>13</v>
      </c>
      <c r="E29" s="486" t="s">
        <v>13</v>
      </c>
      <c r="F29" s="527"/>
      <c r="G29" s="530" t="s">
        <v>13</v>
      </c>
      <c r="H29" s="469"/>
    </row>
    <row r="30" spans="1:8" ht="9" customHeight="1">
      <c r="A30" s="501"/>
      <c r="B30" s="504"/>
      <c r="C30" s="505"/>
      <c r="D30" s="486"/>
      <c r="E30" s="486"/>
      <c r="F30" s="527"/>
      <c r="G30" s="530"/>
      <c r="H30" s="469"/>
    </row>
    <row r="31" spans="1:8" ht="9" customHeight="1">
      <c r="A31" s="501"/>
      <c r="B31" s="504"/>
      <c r="C31" s="505"/>
      <c r="D31" s="486" t="s">
        <v>13</v>
      </c>
      <c r="E31" s="486" t="s">
        <v>13</v>
      </c>
      <c r="F31" s="527"/>
      <c r="G31" s="531"/>
      <c r="H31" s="469"/>
    </row>
    <row r="32" spans="1:8" ht="9" customHeight="1">
      <c r="A32" s="501"/>
      <c r="B32" s="504"/>
      <c r="C32" s="505"/>
      <c r="D32" s="486"/>
      <c r="E32" s="486"/>
      <c r="F32" s="527"/>
      <c r="G32" s="487" t="s">
        <v>48</v>
      </c>
      <c r="H32" s="469"/>
    </row>
    <row r="33" spans="1:8" ht="9" customHeight="1">
      <c r="A33" s="501"/>
      <c r="B33" s="504"/>
      <c r="C33" s="505"/>
      <c r="D33" s="486" t="s">
        <v>13</v>
      </c>
      <c r="E33" s="486" t="s">
        <v>13</v>
      </c>
      <c r="F33" s="527"/>
      <c r="G33" s="488"/>
      <c r="H33" s="469"/>
    </row>
    <row r="34" spans="1:8" ht="9" customHeight="1">
      <c r="A34" s="501"/>
      <c r="B34" s="491" t="s">
        <v>49</v>
      </c>
      <c r="C34" s="493">
        <f>C47</f>
        <v>435</v>
      </c>
      <c r="D34" s="486"/>
      <c r="E34" s="486"/>
      <c r="F34" s="527"/>
      <c r="G34" s="530" t="s">
        <v>13</v>
      </c>
      <c r="H34" s="469"/>
    </row>
    <row r="35" spans="1:8" ht="9" customHeight="1">
      <c r="A35" s="501"/>
      <c r="B35" s="491"/>
      <c r="C35" s="494"/>
      <c r="D35" s="486" t="s">
        <v>13</v>
      </c>
      <c r="E35" s="486" t="s">
        <v>13</v>
      </c>
      <c r="F35" s="527"/>
      <c r="G35" s="530"/>
      <c r="H35" s="469"/>
    </row>
    <row r="36" spans="1:8" ht="9" customHeight="1">
      <c r="A36" s="502"/>
      <c r="B36" s="492"/>
      <c r="C36" s="495"/>
      <c r="D36" s="496"/>
      <c r="E36" s="496"/>
      <c r="F36" s="528"/>
      <c r="G36" s="531"/>
      <c r="H36" s="470"/>
    </row>
    <row r="44" spans="1:8">
      <c r="B44" s="68" t="s">
        <v>239</v>
      </c>
      <c r="C44" s="68" t="s">
        <v>33</v>
      </c>
    </row>
    <row r="45" spans="1:8" ht="16">
      <c r="A45" s="72">
        <v>1</v>
      </c>
      <c r="B45" s="400" t="s">
        <v>237</v>
      </c>
      <c r="C45" s="399">
        <v>1705</v>
      </c>
    </row>
    <row r="46" spans="1:8" ht="16">
      <c r="A46" s="72">
        <v>2</v>
      </c>
      <c r="B46" s="400" t="s">
        <v>178</v>
      </c>
      <c r="C46" s="398">
        <v>982</v>
      </c>
    </row>
    <row r="47" spans="1:8" ht="16">
      <c r="A47" s="72">
        <v>3</v>
      </c>
      <c r="B47" s="400" t="s">
        <v>323</v>
      </c>
      <c r="C47" s="399">
        <v>435</v>
      </c>
    </row>
  </sheetData>
  <mergeCells count="61">
    <mergeCell ref="G27:G28"/>
    <mergeCell ref="H27:H36"/>
    <mergeCell ref="D29:D30"/>
    <mergeCell ref="E29:E30"/>
    <mergeCell ref="G29:G31"/>
    <mergeCell ref="D31:D32"/>
    <mergeCell ref="E31:E32"/>
    <mergeCell ref="G32:G33"/>
    <mergeCell ref="D33:D34"/>
    <mergeCell ref="E33:E34"/>
    <mergeCell ref="G34:G36"/>
    <mergeCell ref="D35:D36"/>
    <mergeCell ref="E35:E36"/>
    <mergeCell ref="C24:C26"/>
    <mergeCell ref="G24:G26"/>
    <mergeCell ref="D25:D26"/>
    <mergeCell ref="F25:F26"/>
    <mergeCell ref="A17:A26"/>
    <mergeCell ref="B17:C23"/>
    <mergeCell ref="B24:B26"/>
    <mergeCell ref="A27:A36"/>
    <mergeCell ref="B27:C33"/>
    <mergeCell ref="D27:D28"/>
    <mergeCell ref="E27:E28"/>
    <mergeCell ref="F27:F36"/>
    <mergeCell ref="B34:B36"/>
    <mergeCell ref="C34:C36"/>
    <mergeCell ref="H17:H26"/>
    <mergeCell ref="D19:D20"/>
    <mergeCell ref="F19:F20"/>
    <mergeCell ref="G19:G21"/>
    <mergeCell ref="D21:D22"/>
    <mergeCell ref="F21:F22"/>
    <mergeCell ref="G22:G23"/>
    <mergeCell ref="D23:D24"/>
    <mergeCell ref="F23:F24"/>
    <mergeCell ref="D17:D18"/>
    <mergeCell ref="E17:E26"/>
    <mergeCell ref="F17:F18"/>
    <mergeCell ref="G17:G18"/>
    <mergeCell ref="B6:C6"/>
    <mergeCell ref="F7:F8"/>
    <mergeCell ref="H7:H16"/>
    <mergeCell ref="E9:E10"/>
    <mergeCell ref="F9:F10"/>
    <mergeCell ref="G9:G11"/>
    <mergeCell ref="E11:E12"/>
    <mergeCell ref="F11:F12"/>
    <mergeCell ref="G12:G13"/>
    <mergeCell ref="E13:E14"/>
    <mergeCell ref="F13:F14"/>
    <mergeCell ref="G14:G16"/>
    <mergeCell ref="E15:E16"/>
    <mergeCell ref="F15:F16"/>
    <mergeCell ref="G7:G8"/>
    <mergeCell ref="A7:A16"/>
    <mergeCell ref="B7:C13"/>
    <mergeCell ref="D7:D16"/>
    <mergeCell ref="E7:E8"/>
    <mergeCell ref="B14:B16"/>
    <mergeCell ref="C14:C16"/>
  </mergeCells>
  <phoneticPr fontId="15" type="noConversion"/>
  <pageMargins left="0.51181102362204722" right="0.51181102362204722" top="0.55118110236220474" bottom="0.35433070866141736" header="0.31496062992125984" footer="0.31496062992125984"/>
  <pageSetup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4"/>
  <sheetViews>
    <sheetView workbookViewId="0">
      <selection activeCell="H2" sqref="H2"/>
    </sheetView>
  </sheetViews>
  <sheetFormatPr baseColWidth="10" defaultColWidth="8.83203125" defaultRowHeight="16"/>
  <cols>
    <col min="1" max="1" width="3.5" style="114" bestFit="1" customWidth="1"/>
    <col min="2" max="2" width="24" style="95" bestFit="1" customWidth="1"/>
    <col min="3" max="3" width="7.5" style="95" customWidth="1"/>
    <col min="4" max="4" width="5.1640625" style="114" customWidth="1"/>
    <col min="5" max="5" width="4.33203125" style="92" customWidth="1"/>
    <col min="6" max="6" width="8.83203125" style="95" customWidth="1"/>
    <col min="7" max="7" width="25.5" style="95" customWidth="1"/>
    <col min="8" max="10" width="11.83203125" style="95" customWidth="1"/>
    <col min="11" max="11" width="5.83203125" style="95" customWidth="1"/>
    <col min="12" max="12" width="7.5" style="95" customWidth="1"/>
    <col min="13" max="13" width="11.83203125" style="95" customWidth="1"/>
    <col min="14" max="16384" width="8.83203125" style="95"/>
  </cols>
  <sheetData>
    <row r="1" spans="1:11" ht="18" thickBot="1">
      <c r="B1" s="89" t="s">
        <v>36</v>
      </c>
      <c r="C1" s="115" t="s">
        <v>33</v>
      </c>
      <c r="D1" s="114" t="s">
        <v>73</v>
      </c>
      <c r="G1" s="232" t="s">
        <v>82</v>
      </c>
      <c r="H1" s="138">
        <v>1600</v>
      </c>
      <c r="I1" s="232">
        <v>3</v>
      </c>
    </row>
    <row r="2" spans="1:11">
      <c r="A2" s="114">
        <v>1</v>
      </c>
      <c r="B2" s="400" t="s">
        <v>180</v>
      </c>
      <c r="C2" s="398">
        <v>1399</v>
      </c>
      <c r="D2" s="283">
        <v>1</v>
      </c>
      <c r="G2" s="228" t="e">
        <f>#REF!</f>
        <v>#REF!</v>
      </c>
      <c r="H2" s="231" t="s">
        <v>38</v>
      </c>
      <c r="I2" s="137" t="e">
        <f>#REF!</f>
        <v>#REF!</v>
      </c>
      <c r="K2" s="119"/>
    </row>
    <row r="3" spans="1:11">
      <c r="A3" s="114">
        <v>2</v>
      </c>
      <c r="B3" s="400" t="s">
        <v>137</v>
      </c>
      <c r="C3" s="402">
        <v>1366</v>
      </c>
      <c r="D3" s="380">
        <v>2</v>
      </c>
    </row>
    <row r="4" spans="1:11">
      <c r="A4" s="114">
        <v>3</v>
      </c>
      <c r="B4" s="400" t="s">
        <v>181</v>
      </c>
      <c r="C4" s="399">
        <v>1363</v>
      </c>
      <c r="D4" s="283">
        <v>3</v>
      </c>
      <c r="E4" s="92" t="s">
        <v>39</v>
      </c>
    </row>
    <row r="5" spans="1:11">
      <c r="A5" s="114">
        <v>4</v>
      </c>
      <c r="B5" s="400" t="s">
        <v>190</v>
      </c>
      <c r="C5" s="399">
        <v>1270</v>
      </c>
      <c r="D5" s="283">
        <v>4</v>
      </c>
      <c r="E5" s="95"/>
      <c r="F5" s="97"/>
    </row>
    <row r="6" spans="1:11">
      <c r="A6" s="114">
        <v>5</v>
      </c>
      <c r="B6" s="400" t="s">
        <v>283</v>
      </c>
      <c r="C6" s="398">
        <v>1253</v>
      </c>
      <c r="D6" s="284">
        <v>4</v>
      </c>
      <c r="F6" s="98"/>
      <c r="G6" s="242"/>
    </row>
    <row r="7" spans="1:11" ht="17" thickBot="1">
      <c r="A7" s="114">
        <v>6</v>
      </c>
      <c r="B7" s="400" t="s">
        <v>110</v>
      </c>
      <c r="C7" s="398">
        <v>1202</v>
      </c>
      <c r="D7" s="380">
        <v>3</v>
      </c>
      <c r="G7" s="99"/>
      <c r="H7" s="100"/>
      <c r="I7" s="101"/>
    </row>
    <row r="8" spans="1:11">
      <c r="A8" s="114">
        <v>7</v>
      </c>
      <c r="B8" s="400" t="s">
        <v>34</v>
      </c>
      <c r="C8" s="399">
        <v>1140</v>
      </c>
      <c r="D8" s="283">
        <v>2</v>
      </c>
      <c r="G8" s="99"/>
      <c r="H8" s="95" t="s">
        <v>381</v>
      </c>
      <c r="I8" s="102"/>
    </row>
    <row r="9" spans="1:11">
      <c r="A9" s="114">
        <v>8</v>
      </c>
      <c r="B9" s="400" t="s">
        <v>238</v>
      </c>
      <c r="C9" s="402">
        <v>1062</v>
      </c>
      <c r="D9" s="284">
        <v>1</v>
      </c>
      <c r="F9" s="97"/>
      <c r="G9" s="98"/>
      <c r="I9" s="99"/>
    </row>
    <row r="10" spans="1:11">
      <c r="A10" s="114">
        <v>9</v>
      </c>
      <c r="B10" s="400" t="s">
        <v>96</v>
      </c>
      <c r="C10" s="399">
        <v>899</v>
      </c>
      <c r="D10" s="284">
        <v>1</v>
      </c>
      <c r="E10" s="92" t="s">
        <v>41</v>
      </c>
      <c r="F10" s="98"/>
      <c r="I10" s="99"/>
    </row>
    <row r="11" spans="1:11">
      <c r="A11" s="114">
        <v>10</v>
      </c>
      <c r="B11" s="400" t="s">
        <v>284</v>
      </c>
      <c r="C11" s="401">
        <v>814</v>
      </c>
      <c r="D11" s="381">
        <v>2</v>
      </c>
      <c r="I11" s="99"/>
      <c r="J11" s="242"/>
      <c r="K11" s="94"/>
    </row>
    <row r="12" spans="1:11">
      <c r="A12" s="114">
        <v>11</v>
      </c>
      <c r="B12" s="400" t="s">
        <v>223</v>
      </c>
      <c r="C12" s="399">
        <v>613</v>
      </c>
      <c r="D12" s="382">
        <v>3</v>
      </c>
      <c r="E12" s="92" t="s">
        <v>41</v>
      </c>
      <c r="I12" s="99"/>
      <c r="K12" s="97"/>
    </row>
    <row r="13" spans="1:11">
      <c r="A13" s="114">
        <v>12</v>
      </c>
      <c r="B13" s="400" t="s">
        <v>321</v>
      </c>
      <c r="C13" s="399">
        <v>589</v>
      </c>
      <c r="D13" s="382">
        <v>4</v>
      </c>
      <c r="F13" s="97"/>
      <c r="I13" s="99"/>
      <c r="K13" s="99"/>
    </row>
    <row r="14" spans="1:11">
      <c r="A14" s="114">
        <v>13</v>
      </c>
      <c r="B14" s="365"/>
      <c r="C14" s="363"/>
      <c r="F14" s="98"/>
      <c r="G14" s="97"/>
      <c r="I14" s="99"/>
      <c r="K14" s="99"/>
    </row>
    <row r="15" spans="1:11" ht="17" thickBot="1">
      <c r="A15" s="114">
        <v>14</v>
      </c>
      <c r="B15" s="171"/>
      <c r="C15" s="127"/>
      <c r="G15" s="99"/>
      <c r="H15" s="100"/>
      <c r="I15" s="103"/>
      <c r="K15" s="99"/>
    </row>
    <row r="16" spans="1:11">
      <c r="A16" s="114">
        <v>15</v>
      </c>
      <c r="B16" s="239"/>
      <c r="C16" s="127"/>
      <c r="F16" s="266"/>
      <c r="G16" s="99"/>
      <c r="H16" s="95" t="s">
        <v>382</v>
      </c>
      <c r="K16" s="99"/>
    </row>
    <row r="17" spans="1:13">
      <c r="A17" s="114">
        <v>16</v>
      </c>
      <c r="B17" s="120"/>
      <c r="C17" s="127"/>
      <c r="F17" s="267"/>
      <c r="G17" s="98"/>
      <c r="K17" s="99"/>
    </row>
    <row r="18" spans="1:13">
      <c r="A18" s="114">
        <v>17</v>
      </c>
      <c r="B18" s="237"/>
      <c r="C18" s="127"/>
      <c r="E18" s="92" t="s">
        <v>42</v>
      </c>
      <c r="F18" s="268"/>
      <c r="K18" s="99"/>
    </row>
    <row r="19" spans="1:13" ht="17" thickBot="1">
      <c r="A19" s="114">
        <v>18</v>
      </c>
      <c r="B19" s="120"/>
      <c r="C19" s="117"/>
      <c r="K19" s="99"/>
      <c r="L19" s="100"/>
      <c r="M19" s="101"/>
    </row>
    <row r="20" spans="1:13">
      <c r="A20" s="114">
        <v>19</v>
      </c>
      <c r="B20" s="243"/>
      <c r="C20" s="131"/>
      <c r="E20" s="92" t="s">
        <v>42</v>
      </c>
      <c r="K20" s="99"/>
    </row>
    <row r="21" spans="1:13">
      <c r="A21" s="114">
        <v>20</v>
      </c>
      <c r="B21" s="116"/>
      <c r="C21" s="117"/>
      <c r="F21" s="97"/>
      <c r="K21" s="99"/>
    </row>
    <row r="22" spans="1:13">
      <c r="A22" s="114">
        <v>21</v>
      </c>
      <c r="B22" s="120"/>
      <c r="C22" s="117"/>
      <c r="F22" s="98"/>
      <c r="G22" s="97"/>
      <c r="K22" s="99"/>
    </row>
    <row r="23" spans="1:13" ht="17" thickBot="1">
      <c r="A23" s="114">
        <v>22</v>
      </c>
      <c r="B23" s="130"/>
      <c r="C23" s="244"/>
      <c r="G23" s="99"/>
      <c r="H23" s="100"/>
      <c r="I23" s="101"/>
      <c r="K23" s="99"/>
    </row>
    <row r="24" spans="1:13">
      <c r="A24" s="114">
        <v>23</v>
      </c>
      <c r="B24" s="245"/>
      <c r="C24" s="246"/>
      <c r="G24" s="99"/>
      <c r="H24" s="95" t="s">
        <v>383</v>
      </c>
      <c r="I24" s="102"/>
      <c r="K24" s="99"/>
    </row>
    <row r="25" spans="1:13">
      <c r="A25" s="114">
        <v>24</v>
      </c>
      <c r="B25" s="247"/>
      <c r="C25" s="246"/>
      <c r="F25" s="97"/>
      <c r="G25" s="98"/>
      <c r="I25" s="99"/>
      <c r="K25" s="99"/>
    </row>
    <row r="26" spans="1:13">
      <c r="A26" s="114">
        <v>25</v>
      </c>
      <c r="E26" s="92" t="s">
        <v>41</v>
      </c>
      <c r="F26" s="98"/>
      <c r="I26" s="99"/>
      <c r="K26" s="99"/>
    </row>
    <row r="27" spans="1:13">
      <c r="A27" s="114">
        <v>26</v>
      </c>
      <c r="B27" s="248"/>
      <c r="I27" s="99"/>
      <c r="J27" s="242"/>
      <c r="K27" s="98"/>
    </row>
    <row r="28" spans="1:13">
      <c r="A28" s="114">
        <v>27</v>
      </c>
      <c r="E28" s="92" t="s">
        <v>41</v>
      </c>
      <c r="I28" s="99"/>
    </row>
    <row r="29" spans="1:13">
      <c r="A29" s="114">
        <v>28</v>
      </c>
      <c r="F29" s="97"/>
      <c r="I29" s="99"/>
    </row>
    <row r="30" spans="1:13">
      <c r="B30" s="114" t="s">
        <v>115</v>
      </c>
      <c r="C30" s="369">
        <f>COUNTA(C2:C25)</f>
        <v>12</v>
      </c>
      <c r="F30" s="98"/>
      <c r="G30" s="97"/>
      <c r="I30" s="99"/>
    </row>
    <row r="31" spans="1:13" ht="17" thickBot="1">
      <c r="B31" s="95" t="s">
        <v>277</v>
      </c>
      <c r="G31" s="99"/>
      <c r="H31" s="100"/>
      <c r="I31" s="103"/>
    </row>
    <row r="32" spans="1:13">
      <c r="B32" s="95" t="s">
        <v>278</v>
      </c>
      <c r="F32" s="266"/>
      <c r="G32" s="99"/>
      <c r="H32" s="95" t="s">
        <v>380</v>
      </c>
    </row>
    <row r="33" spans="2:7">
      <c r="B33" s="95" t="s">
        <v>139</v>
      </c>
      <c r="F33" s="267"/>
      <c r="G33" s="98"/>
    </row>
    <row r="34" spans="2:7">
      <c r="E34" s="92" t="s">
        <v>43</v>
      </c>
      <c r="F34" s="268"/>
    </row>
    <row r="39" spans="2:7">
      <c r="G39" s="95" t="s">
        <v>275</v>
      </c>
    </row>
    <row r="40" spans="2:7">
      <c r="G40" s="95" t="s">
        <v>296</v>
      </c>
    </row>
    <row r="41" spans="2:7">
      <c r="G41" s="95" t="s">
        <v>221</v>
      </c>
    </row>
    <row r="42" spans="2:7">
      <c r="G42" s="95" t="s">
        <v>276</v>
      </c>
    </row>
    <row r="43" spans="2:7">
      <c r="G43" s="95" t="s">
        <v>297</v>
      </c>
    </row>
    <row r="44" spans="2:7">
      <c r="G44" s="95" t="s">
        <v>298</v>
      </c>
    </row>
  </sheetData>
  <sortState xmlns:xlrd2="http://schemas.microsoft.com/office/spreadsheetml/2017/richdata2" ref="B2:C18">
    <sortCondition descending="1" ref="C2:C18"/>
  </sortState>
  <phoneticPr fontId="15" type="noConversion"/>
  <pageMargins left="0.7" right="0.56999999999999995" top="0.75" bottom="0.75" header="0.5" footer="0.5"/>
  <pageSetup scale="83" orientation="landscape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4"/>
  <sheetViews>
    <sheetView workbookViewId="0">
      <selection activeCell="I2" sqref="I2"/>
    </sheetView>
  </sheetViews>
  <sheetFormatPr baseColWidth="10" defaultColWidth="9.1640625" defaultRowHeight="16"/>
  <cols>
    <col min="1" max="1" width="3.5" style="64" bestFit="1" customWidth="1"/>
    <col min="2" max="2" width="24.5" style="64" customWidth="1"/>
    <col min="3" max="3" width="7" style="64" customWidth="1"/>
    <col min="4" max="4" width="5" style="63" bestFit="1" customWidth="1"/>
    <col min="5" max="5" width="4.33203125" style="143" customWidth="1"/>
    <col min="6" max="6" width="5.6640625" style="64" customWidth="1"/>
    <col min="7" max="7" width="7.5" style="64" customWidth="1"/>
    <col min="8" max="8" width="18.1640625" style="64" customWidth="1"/>
    <col min="9" max="9" width="10.5" style="64" customWidth="1"/>
    <col min="10" max="10" width="15.6640625" style="64" customWidth="1"/>
    <col min="11" max="11" width="17.33203125" style="64" customWidth="1"/>
    <col min="12" max="12" width="8.83203125" style="64" customWidth="1"/>
    <col min="13" max="13" width="7.5" style="64" customWidth="1"/>
    <col min="14" max="14" width="4.5" style="64" customWidth="1"/>
    <col min="15" max="17" width="8.5" style="64" customWidth="1"/>
    <col min="18" max="16384" width="9.1640625" style="64"/>
  </cols>
  <sheetData>
    <row r="1" spans="1:12" ht="17" thickBot="1">
      <c r="B1" s="173" t="s">
        <v>36</v>
      </c>
      <c r="C1" s="177" t="s">
        <v>33</v>
      </c>
      <c r="D1" s="63" t="s">
        <v>100</v>
      </c>
      <c r="H1" s="232" t="s">
        <v>82</v>
      </c>
      <c r="I1" s="138">
        <v>1300</v>
      </c>
      <c r="J1" s="232">
        <v>4</v>
      </c>
      <c r="K1" s="94"/>
    </row>
    <row r="2" spans="1:12">
      <c r="A2" s="64">
        <v>1</v>
      </c>
      <c r="B2" s="400" t="s">
        <v>110</v>
      </c>
      <c r="C2" s="398">
        <v>1202</v>
      </c>
      <c r="D2" s="63">
        <v>1</v>
      </c>
      <c r="H2" s="228" t="e">
        <f>#REF!</f>
        <v>#REF!</v>
      </c>
      <c r="I2" s="231" t="s">
        <v>38</v>
      </c>
      <c r="J2" s="137" t="e">
        <f>#REF!</f>
        <v>#REF!</v>
      </c>
      <c r="K2" s="137"/>
    </row>
    <row r="3" spans="1:12">
      <c r="A3" s="64">
        <v>2</v>
      </c>
      <c r="B3" s="400" t="s">
        <v>34</v>
      </c>
      <c r="C3" s="399">
        <v>1140</v>
      </c>
      <c r="D3" s="63">
        <v>2</v>
      </c>
      <c r="L3" s="170"/>
    </row>
    <row r="4" spans="1:12">
      <c r="A4" s="64">
        <v>3</v>
      </c>
      <c r="B4" s="400" t="s">
        <v>238</v>
      </c>
      <c r="C4" s="402">
        <v>1062</v>
      </c>
      <c r="D4" s="63">
        <v>3</v>
      </c>
      <c r="E4" s="143" t="s">
        <v>39</v>
      </c>
      <c r="F4" s="144"/>
    </row>
    <row r="5" spans="1:12">
      <c r="A5" s="64">
        <v>4</v>
      </c>
      <c r="B5" s="400" t="s">
        <v>173</v>
      </c>
      <c r="C5" s="398">
        <v>1019</v>
      </c>
      <c r="D5" s="63">
        <v>4</v>
      </c>
      <c r="F5" s="145"/>
      <c r="G5" s="444"/>
      <c r="H5" s="144"/>
    </row>
    <row r="6" spans="1:12">
      <c r="A6" s="64">
        <v>5</v>
      </c>
      <c r="B6" s="400" t="s">
        <v>178</v>
      </c>
      <c r="C6" s="398">
        <v>982</v>
      </c>
      <c r="D6" s="63">
        <v>5</v>
      </c>
      <c r="F6" s="151"/>
      <c r="G6" s="616" t="s">
        <v>222</v>
      </c>
      <c r="H6" s="146"/>
    </row>
    <row r="7" spans="1:12" ht="17" thickBot="1">
      <c r="A7" s="64">
        <v>6</v>
      </c>
      <c r="B7" s="403" t="s">
        <v>330</v>
      </c>
      <c r="C7" s="398">
        <v>900</v>
      </c>
      <c r="D7" s="63">
        <v>6</v>
      </c>
      <c r="H7" s="146"/>
      <c r="I7" s="147"/>
      <c r="J7" s="148"/>
    </row>
    <row r="8" spans="1:12">
      <c r="A8" s="64">
        <v>7</v>
      </c>
      <c r="B8" s="400" t="s">
        <v>96</v>
      </c>
      <c r="C8" s="399">
        <v>899</v>
      </c>
      <c r="D8" s="63">
        <v>6</v>
      </c>
      <c r="H8" s="146"/>
      <c r="J8" s="152"/>
    </row>
    <row r="9" spans="1:12">
      <c r="A9" s="64">
        <v>8</v>
      </c>
      <c r="B9" s="400" t="s">
        <v>284</v>
      </c>
      <c r="C9" s="401">
        <v>814</v>
      </c>
      <c r="D9" s="63">
        <v>5</v>
      </c>
      <c r="F9" s="145"/>
      <c r="G9" s="144"/>
      <c r="H9" s="151" t="s">
        <v>196</v>
      </c>
      <c r="J9" s="146"/>
    </row>
    <row r="10" spans="1:12">
      <c r="A10" s="64">
        <v>9</v>
      </c>
      <c r="B10" s="400" t="s">
        <v>97</v>
      </c>
      <c r="C10" s="398">
        <v>794</v>
      </c>
      <c r="D10" s="63">
        <v>4</v>
      </c>
      <c r="E10" s="143" t="s">
        <v>41</v>
      </c>
      <c r="F10" s="151"/>
      <c r="G10" s="616"/>
      <c r="J10" s="146"/>
    </row>
    <row r="11" spans="1:12" ht="17" thickBot="1">
      <c r="A11" s="64">
        <v>10</v>
      </c>
      <c r="B11" s="400" t="s">
        <v>320</v>
      </c>
      <c r="C11" s="399">
        <v>699</v>
      </c>
      <c r="D11" s="63">
        <v>3</v>
      </c>
      <c r="J11" s="146"/>
      <c r="K11" s="147"/>
      <c r="L11" s="148"/>
    </row>
    <row r="12" spans="1:12">
      <c r="A12" s="64">
        <v>11</v>
      </c>
      <c r="B12" s="400" t="s">
        <v>223</v>
      </c>
      <c r="C12" s="399">
        <v>613</v>
      </c>
      <c r="D12" s="63">
        <v>2</v>
      </c>
      <c r="E12" s="143" t="s">
        <v>41</v>
      </c>
      <c r="J12" s="146"/>
      <c r="L12" s="146"/>
    </row>
    <row r="13" spans="1:12">
      <c r="A13" s="64">
        <v>12</v>
      </c>
      <c r="B13" s="400" t="s">
        <v>321</v>
      </c>
      <c r="C13" s="399">
        <v>589</v>
      </c>
      <c r="D13" s="63">
        <v>1</v>
      </c>
      <c r="F13" s="145"/>
      <c r="G13" s="144"/>
      <c r="H13" s="144"/>
      <c r="J13" s="146"/>
      <c r="L13" s="146"/>
    </row>
    <row r="14" spans="1:12">
      <c r="A14" s="64">
        <v>13</v>
      </c>
      <c r="B14" s="400" t="s">
        <v>291</v>
      </c>
      <c r="C14" s="398">
        <v>581</v>
      </c>
      <c r="D14" s="63">
        <v>1</v>
      </c>
      <c r="F14" s="151"/>
      <c r="G14" s="616" t="s">
        <v>295</v>
      </c>
      <c r="H14" s="145"/>
      <c r="J14" s="146"/>
      <c r="L14" s="146"/>
    </row>
    <row r="15" spans="1:12" ht="17" thickBot="1">
      <c r="A15" s="64">
        <v>14</v>
      </c>
      <c r="B15" s="400" t="s">
        <v>95</v>
      </c>
      <c r="C15" s="398">
        <v>522</v>
      </c>
      <c r="D15" s="63">
        <v>2</v>
      </c>
      <c r="H15" s="146"/>
      <c r="I15" s="147"/>
      <c r="J15" s="153"/>
      <c r="L15" s="146"/>
    </row>
    <row r="16" spans="1:12">
      <c r="A16" s="64">
        <v>15</v>
      </c>
      <c r="B16" s="400" t="s">
        <v>331</v>
      </c>
      <c r="C16" s="399">
        <v>505</v>
      </c>
      <c r="D16" s="63">
        <v>3</v>
      </c>
      <c r="H16" s="146"/>
      <c r="L16" s="146"/>
    </row>
    <row r="17" spans="1:14">
      <c r="A17" s="64">
        <v>16</v>
      </c>
      <c r="B17" s="400" t="s">
        <v>329</v>
      </c>
      <c r="C17" s="419">
        <v>497</v>
      </c>
      <c r="D17" s="63">
        <v>4</v>
      </c>
      <c r="F17" s="145"/>
      <c r="G17" s="144"/>
      <c r="H17" s="151"/>
      <c r="L17" s="146"/>
    </row>
    <row r="18" spans="1:14">
      <c r="A18" s="64">
        <v>17</v>
      </c>
      <c r="B18" s="400" t="s">
        <v>322</v>
      </c>
      <c r="C18" s="399">
        <v>490</v>
      </c>
      <c r="D18" s="63">
        <v>5</v>
      </c>
      <c r="E18" s="143" t="s">
        <v>42</v>
      </c>
      <c r="F18" s="151"/>
      <c r="G18" s="616" t="s">
        <v>255</v>
      </c>
      <c r="L18" s="146"/>
    </row>
    <row r="19" spans="1:14" ht="17" thickBot="1">
      <c r="A19" s="64">
        <v>18</v>
      </c>
      <c r="B19" s="400" t="s">
        <v>326</v>
      </c>
      <c r="C19" s="399">
        <v>412</v>
      </c>
      <c r="D19" s="63">
        <v>6</v>
      </c>
      <c r="L19" s="146"/>
      <c r="M19" s="147"/>
      <c r="N19" s="148"/>
    </row>
    <row r="20" spans="1:14">
      <c r="A20" s="64">
        <v>19</v>
      </c>
      <c r="B20" s="443"/>
      <c r="C20" s="443"/>
      <c r="E20" s="143" t="s">
        <v>42</v>
      </c>
      <c r="L20" s="146"/>
    </row>
    <row r="21" spans="1:14">
      <c r="A21" s="64">
        <v>20</v>
      </c>
      <c r="B21" s="76"/>
      <c r="C21" s="77"/>
      <c r="F21" s="145"/>
      <c r="G21" s="144"/>
      <c r="H21" s="144"/>
      <c r="L21" s="146"/>
    </row>
    <row r="22" spans="1:14">
      <c r="A22" s="64">
        <v>21</v>
      </c>
      <c r="B22" s="76"/>
      <c r="C22" s="77"/>
      <c r="F22" s="151"/>
      <c r="G22" s="616" t="s">
        <v>261</v>
      </c>
      <c r="H22" s="145"/>
      <c r="L22" s="146"/>
    </row>
    <row r="23" spans="1:14" ht="17" thickBot="1">
      <c r="A23" s="64">
        <v>22</v>
      </c>
      <c r="B23" s="78"/>
      <c r="C23" s="174"/>
      <c r="H23" s="146"/>
      <c r="I23" s="147"/>
      <c r="J23" s="148"/>
      <c r="L23" s="146"/>
    </row>
    <row r="24" spans="1:14">
      <c r="A24" s="64">
        <v>23</v>
      </c>
      <c r="B24" s="76"/>
      <c r="C24" s="77"/>
      <c r="H24" s="146"/>
      <c r="J24" s="152"/>
      <c r="L24" s="146"/>
    </row>
    <row r="25" spans="1:14">
      <c r="B25" s="175"/>
      <c r="C25" s="176"/>
      <c r="F25" s="145"/>
      <c r="G25" s="144"/>
      <c r="H25" s="151"/>
      <c r="J25" s="146"/>
      <c r="L25" s="146"/>
    </row>
    <row r="26" spans="1:14">
      <c r="E26" s="143" t="s">
        <v>41</v>
      </c>
      <c r="F26" s="151"/>
      <c r="G26" s="616" t="s">
        <v>256</v>
      </c>
      <c r="J26" s="146"/>
      <c r="L26" s="146"/>
    </row>
    <row r="27" spans="1:14" ht="17" thickBot="1">
      <c r="J27" s="146"/>
      <c r="K27" s="147"/>
      <c r="L27" s="153"/>
    </row>
    <row r="28" spans="1:14">
      <c r="E28" s="143" t="s">
        <v>41</v>
      </c>
      <c r="J28" s="146"/>
    </row>
    <row r="29" spans="1:14">
      <c r="F29" s="145"/>
      <c r="G29" s="144"/>
      <c r="H29" s="144"/>
      <c r="J29" s="146"/>
    </row>
    <row r="30" spans="1:14">
      <c r="B30" s="114" t="s">
        <v>115</v>
      </c>
      <c r="C30" s="369">
        <f>COUNTA(C2:C24)</f>
        <v>18</v>
      </c>
      <c r="F30" s="151"/>
      <c r="G30" s="616"/>
      <c r="H30" s="145"/>
      <c r="J30" s="146"/>
    </row>
    <row r="31" spans="1:14" ht="17" thickBot="1">
      <c r="B31" s="95" t="s">
        <v>277</v>
      </c>
      <c r="C31" s="95"/>
      <c r="H31" s="146"/>
      <c r="I31" s="147"/>
      <c r="J31" s="153"/>
    </row>
    <row r="32" spans="1:14" ht="19">
      <c r="B32" s="95" t="s">
        <v>384</v>
      </c>
      <c r="C32" s="95"/>
      <c r="H32" s="146"/>
    </row>
    <row r="33" spans="2:8">
      <c r="B33" s="95" t="s">
        <v>139</v>
      </c>
      <c r="C33" s="95"/>
      <c r="F33" s="145"/>
      <c r="G33" s="444"/>
      <c r="H33" s="151" t="s">
        <v>196</v>
      </c>
    </row>
    <row r="34" spans="2:8">
      <c r="E34" s="143" t="s">
        <v>43</v>
      </c>
      <c r="F34" s="151"/>
      <c r="G34" s="616" t="s">
        <v>260</v>
      </c>
    </row>
    <row r="39" spans="2:8">
      <c r="H39" s="64" t="s">
        <v>222</v>
      </c>
    </row>
    <row r="40" spans="2:8">
      <c r="H40" s="64" t="s">
        <v>260</v>
      </c>
    </row>
    <row r="41" spans="2:8">
      <c r="H41" s="64" t="s">
        <v>261</v>
      </c>
    </row>
    <row r="42" spans="2:8">
      <c r="H42" s="64" t="s">
        <v>255</v>
      </c>
    </row>
    <row r="43" spans="2:8">
      <c r="H43" s="64" t="s">
        <v>256</v>
      </c>
    </row>
    <row r="44" spans="2:8">
      <c r="H44" s="64" t="s">
        <v>295</v>
      </c>
    </row>
  </sheetData>
  <phoneticPr fontId="15" type="noConversion"/>
  <pageMargins left="0.30629921259842524" right="0.30629921259842524" top="0.75000000000000011" bottom="0.55314960629921262" header="0.5" footer="0.5"/>
  <pageSetup scale="86" orientation="landscape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46"/>
  <sheetViews>
    <sheetView workbookViewId="0">
      <selection activeCell="H2" sqref="H2"/>
    </sheetView>
  </sheetViews>
  <sheetFormatPr baseColWidth="10" defaultColWidth="8.83203125" defaultRowHeight="16"/>
  <cols>
    <col min="1" max="1" width="3.5" style="266" bestFit="1" customWidth="1"/>
    <col min="2" max="2" width="25.5" style="266" customWidth="1"/>
    <col min="3" max="3" width="7.6640625" style="266" customWidth="1"/>
    <col min="4" max="4" width="7.1640625" style="409" customWidth="1"/>
    <col min="5" max="5" width="7.5" style="410" customWidth="1"/>
    <col min="6" max="6" width="21.5" style="266" customWidth="1"/>
    <col min="7" max="7" width="22.6640625" style="266" customWidth="1"/>
    <col min="8" max="8" width="10.83203125" style="266" customWidth="1"/>
    <col min="9" max="9" width="10.5" style="266" customWidth="1"/>
    <col min="10" max="10" width="9.6640625" style="266" customWidth="1"/>
    <col min="11" max="11" width="5.6640625" style="266" customWidth="1"/>
    <col min="12" max="12" width="2.33203125" style="266" customWidth="1"/>
    <col min="13" max="13" width="15" style="266" bestFit="1" customWidth="1"/>
    <col min="14" max="14" width="7.5" style="266" customWidth="1"/>
    <col min="15" max="15" width="8.5" style="266" customWidth="1"/>
    <col min="16" max="16384" width="8.83203125" style="266"/>
  </cols>
  <sheetData>
    <row r="1" spans="1:12" ht="18" thickBot="1">
      <c r="B1" s="407" t="s">
        <v>36</v>
      </c>
      <c r="C1" s="408" t="s">
        <v>33</v>
      </c>
      <c r="D1" s="409" t="s">
        <v>100</v>
      </c>
      <c r="G1" s="411" t="s">
        <v>82</v>
      </c>
      <c r="H1" s="412">
        <v>800</v>
      </c>
      <c r="I1" s="411">
        <v>5</v>
      </c>
    </row>
    <row r="2" spans="1:12">
      <c r="A2" s="266">
        <v>1</v>
      </c>
      <c r="B2" s="400" t="s">
        <v>97</v>
      </c>
      <c r="C2" s="413">
        <v>794</v>
      </c>
      <c r="D2" s="414" t="s">
        <v>340</v>
      </c>
      <c r="G2" s="415" t="e">
        <f>#REF!</f>
        <v>#REF!</v>
      </c>
      <c r="H2" s="416" t="s">
        <v>38</v>
      </c>
      <c r="I2" s="417" t="e">
        <f>#REF!</f>
        <v>#REF!</v>
      </c>
      <c r="K2" s="418"/>
    </row>
    <row r="3" spans="1:12">
      <c r="A3" s="266">
        <v>2</v>
      </c>
      <c r="B3" s="400" t="s">
        <v>320</v>
      </c>
      <c r="C3" s="419">
        <v>699</v>
      </c>
      <c r="D3" s="414" t="s">
        <v>340</v>
      </c>
    </row>
    <row r="4" spans="1:12">
      <c r="A4" s="266">
        <v>3</v>
      </c>
      <c r="B4" s="400" t="s">
        <v>223</v>
      </c>
      <c r="C4" s="419">
        <v>613</v>
      </c>
      <c r="D4" s="414" t="s">
        <v>340</v>
      </c>
      <c r="E4" s="410" t="s">
        <v>39</v>
      </c>
      <c r="F4" s="420" t="str">
        <f>B2</f>
        <v>REDDEN, Danny (NS)</v>
      </c>
    </row>
    <row r="5" spans="1:12" ht="17" thickBot="1">
      <c r="A5" s="266">
        <v>4</v>
      </c>
      <c r="B5" s="400" t="s">
        <v>321</v>
      </c>
      <c r="C5" s="419">
        <v>589</v>
      </c>
      <c r="D5" s="421" t="s">
        <v>340</v>
      </c>
      <c r="F5" s="267"/>
      <c r="G5" s="422"/>
    </row>
    <row r="6" spans="1:12">
      <c r="A6" s="266">
        <v>5</v>
      </c>
      <c r="B6" s="400" t="s">
        <v>291</v>
      </c>
      <c r="C6" s="413">
        <v>581</v>
      </c>
      <c r="D6" s="421">
        <v>1</v>
      </c>
      <c r="E6" s="410" t="s">
        <v>40</v>
      </c>
      <c r="F6" s="268" t="s">
        <v>196</v>
      </c>
      <c r="G6" s="423"/>
    </row>
    <row r="7" spans="1:12" ht="17" thickBot="1">
      <c r="A7" s="266">
        <v>6</v>
      </c>
      <c r="B7" s="400" t="s">
        <v>287</v>
      </c>
      <c r="C7" s="413">
        <v>572</v>
      </c>
      <c r="D7" s="421">
        <v>2</v>
      </c>
      <c r="G7" s="424"/>
      <c r="H7" s="425"/>
      <c r="I7" s="422"/>
    </row>
    <row r="8" spans="1:12">
      <c r="A8" s="266">
        <v>7</v>
      </c>
      <c r="B8" s="400" t="s">
        <v>176</v>
      </c>
      <c r="C8" s="419">
        <v>530</v>
      </c>
      <c r="D8" s="421">
        <v>3</v>
      </c>
      <c r="E8" s="410" t="s">
        <v>40</v>
      </c>
      <c r="F8" s="426" t="s">
        <v>257</v>
      </c>
      <c r="G8" s="424"/>
      <c r="I8" s="427"/>
    </row>
    <row r="9" spans="1:12">
      <c r="A9" s="266">
        <v>8</v>
      </c>
      <c r="B9" s="400" t="s">
        <v>95</v>
      </c>
      <c r="C9" s="413">
        <v>522</v>
      </c>
      <c r="D9" s="421">
        <v>4</v>
      </c>
      <c r="F9" s="428"/>
      <c r="G9" s="268"/>
      <c r="I9" s="424"/>
    </row>
    <row r="10" spans="1:12">
      <c r="A10" s="266">
        <v>9</v>
      </c>
      <c r="B10" s="400" t="s">
        <v>331</v>
      </c>
      <c r="C10" s="419">
        <v>505</v>
      </c>
      <c r="D10" s="421">
        <v>5</v>
      </c>
      <c r="E10" s="410" t="s">
        <v>41</v>
      </c>
      <c r="F10" s="268" t="s">
        <v>261</v>
      </c>
      <c r="I10" s="424"/>
    </row>
    <row r="11" spans="1:12" ht="17" thickBot="1">
      <c r="A11" s="266">
        <v>10</v>
      </c>
      <c r="B11" s="400" t="s">
        <v>329</v>
      </c>
      <c r="C11" s="419">
        <v>497</v>
      </c>
      <c r="D11" s="421">
        <v>6</v>
      </c>
      <c r="I11" s="424"/>
      <c r="J11" s="425"/>
      <c r="K11" s="422"/>
      <c r="L11" s="422"/>
    </row>
    <row r="12" spans="1:12">
      <c r="A12" s="266">
        <v>11</v>
      </c>
      <c r="B12" s="400" t="s">
        <v>322</v>
      </c>
      <c r="C12" s="419">
        <v>490</v>
      </c>
      <c r="D12" s="421">
        <v>7</v>
      </c>
      <c r="E12" s="410" t="s">
        <v>41</v>
      </c>
      <c r="F12" s="426" t="s">
        <v>255</v>
      </c>
      <c r="I12" s="424"/>
      <c r="L12" s="424"/>
    </row>
    <row r="13" spans="1:12">
      <c r="A13" s="266">
        <v>12</v>
      </c>
      <c r="B13" s="400" t="s">
        <v>174</v>
      </c>
      <c r="C13" s="419">
        <v>452</v>
      </c>
      <c r="D13" s="421">
        <v>7</v>
      </c>
      <c r="F13" s="267"/>
      <c r="G13" s="426"/>
      <c r="I13" s="424"/>
      <c r="L13" s="424"/>
    </row>
    <row r="14" spans="1:12">
      <c r="A14" s="266">
        <v>13</v>
      </c>
      <c r="B14" s="400" t="s">
        <v>323</v>
      </c>
      <c r="C14" s="419">
        <v>435</v>
      </c>
      <c r="D14" s="421">
        <v>6</v>
      </c>
      <c r="E14" s="410" t="s">
        <v>40</v>
      </c>
      <c r="F14" s="268" t="s">
        <v>295</v>
      </c>
      <c r="G14" s="428"/>
      <c r="I14" s="424"/>
      <c r="L14" s="424"/>
    </row>
    <row r="15" spans="1:12" ht="17" thickBot="1">
      <c r="A15" s="266">
        <v>14</v>
      </c>
      <c r="B15" s="400" t="s">
        <v>324</v>
      </c>
      <c r="C15" s="419">
        <v>432</v>
      </c>
      <c r="D15" s="421">
        <v>5</v>
      </c>
      <c r="G15" s="424"/>
      <c r="H15" s="422"/>
      <c r="I15" s="429"/>
      <c r="L15" s="424"/>
    </row>
    <row r="16" spans="1:12">
      <c r="A16" s="266">
        <v>15</v>
      </c>
      <c r="B16" s="400" t="s">
        <v>326</v>
      </c>
      <c r="C16" s="419">
        <v>412</v>
      </c>
      <c r="D16" s="421">
        <v>4</v>
      </c>
      <c r="E16" s="410" t="s">
        <v>40</v>
      </c>
      <c r="F16" s="426" t="s">
        <v>196</v>
      </c>
      <c r="G16" s="424"/>
      <c r="L16" s="424"/>
    </row>
    <row r="17" spans="1:13">
      <c r="A17" s="266">
        <v>16</v>
      </c>
      <c r="B17" s="400" t="s">
        <v>172</v>
      </c>
      <c r="C17" s="419">
        <v>400</v>
      </c>
      <c r="D17" s="421">
        <v>3</v>
      </c>
      <c r="F17" s="428"/>
      <c r="G17" s="268"/>
      <c r="L17" s="424"/>
    </row>
    <row r="18" spans="1:13">
      <c r="A18" s="266">
        <v>17</v>
      </c>
      <c r="B18" s="400" t="s">
        <v>183</v>
      </c>
      <c r="C18" s="419">
        <v>391</v>
      </c>
      <c r="D18" s="421">
        <v>2</v>
      </c>
      <c r="E18" s="410" t="s">
        <v>42</v>
      </c>
      <c r="F18" s="420" t="str">
        <f>B5</f>
        <v>MACGRATH, Josh (NS)</v>
      </c>
      <c r="L18" s="424"/>
    </row>
    <row r="19" spans="1:13">
      <c r="A19" s="266">
        <v>18</v>
      </c>
      <c r="B19" s="400" t="s">
        <v>286</v>
      </c>
      <c r="C19" s="419">
        <v>389</v>
      </c>
      <c r="D19" s="430">
        <v>1</v>
      </c>
      <c r="F19" s="420"/>
      <c r="L19" s="424"/>
      <c r="M19" s="431"/>
    </row>
    <row r="20" spans="1:13">
      <c r="A20" s="266">
        <v>19</v>
      </c>
      <c r="B20" s="400" t="s">
        <v>288</v>
      </c>
      <c r="C20" s="419">
        <v>366</v>
      </c>
      <c r="D20" s="421">
        <v>1</v>
      </c>
      <c r="E20" s="410" t="s">
        <v>42</v>
      </c>
      <c r="F20" s="420" t="str">
        <f>B4</f>
        <v>VARGHESE, Allen (NS)</v>
      </c>
      <c r="L20" s="424"/>
    </row>
    <row r="21" spans="1:13">
      <c r="A21" s="266">
        <v>20</v>
      </c>
      <c r="B21" s="400" t="s">
        <v>285</v>
      </c>
      <c r="C21" s="432">
        <v>364</v>
      </c>
      <c r="D21" s="421">
        <v>2</v>
      </c>
      <c r="F21" s="428"/>
      <c r="G21" s="426"/>
      <c r="L21" s="424"/>
    </row>
    <row r="22" spans="1:13">
      <c r="A22" s="266">
        <v>21</v>
      </c>
      <c r="B22" s="400" t="s">
        <v>191</v>
      </c>
      <c r="C22" s="419">
        <v>323</v>
      </c>
      <c r="D22" s="421">
        <v>3</v>
      </c>
      <c r="E22" s="410" t="s">
        <v>40</v>
      </c>
      <c r="F22" s="268" t="s">
        <v>196</v>
      </c>
      <c r="G22" s="428"/>
      <c r="L22" s="424"/>
    </row>
    <row r="23" spans="1:13" ht="17" thickBot="1">
      <c r="A23" s="266">
        <v>22</v>
      </c>
      <c r="B23" s="400" t="s">
        <v>235</v>
      </c>
      <c r="C23" s="419">
        <v>263</v>
      </c>
      <c r="D23" s="421">
        <v>4</v>
      </c>
      <c r="G23" s="424"/>
      <c r="H23" s="422"/>
      <c r="I23" s="422"/>
      <c r="L23" s="424"/>
    </row>
    <row r="24" spans="1:13">
      <c r="A24" s="266">
        <v>23</v>
      </c>
      <c r="B24" s="400" t="s">
        <v>325</v>
      </c>
      <c r="C24" s="413">
        <v>222</v>
      </c>
      <c r="D24" s="433">
        <v>5</v>
      </c>
      <c r="E24" s="410" t="s">
        <v>40</v>
      </c>
      <c r="F24" s="426" t="s">
        <v>256</v>
      </c>
      <c r="G24" s="424"/>
      <c r="I24" s="427"/>
      <c r="L24" s="424"/>
    </row>
    <row r="25" spans="1:13">
      <c r="A25" s="266">
        <v>24</v>
      </c>
      <c r="B25" s="400" t="s">
        <v>336</v>
      </c>
      <c r="C25" s="432">
        <v>172</v>
      </c>
      <c r="D25" s="433">
        <v>6</v>
      </c>
      <c r="F25" s="428"/>
      <c r="G25" s="268"/>
      <c r="I25" s="424"/>
      <c r="L25" s="424"/>
    </row>
    <row r="26" spans="1:13">
      <c r="A26" s="266">
        <v>25</v>
      </c>
      <c r="B26" s="400" t="s">
        <v>327</v>
      </c>
      <c r="C26" s="419">
        <v>167</v>
      </c>
      <c r="D26" s="434">
        <v>7</v>
      </c>
      <c r="E26" s="410" t="s">
        <v>41</v>
      </c>
      <c r="F26" s="268" t="s">
        <v>260</v>
      </c>
      <c r="I26" s="424"/>
      <c r="L26" s="424"/>
    </row>
    <row r="27" spans="1:13" ht="17" thickBot="1">
      <c r="D27" s="435"/>
      <c r="I27" s="424"/>
      <c r="J27" s="425"/>
      <c r="K27" s="422"/>
      <c r="L27" s="429"/>
    </row>
    <row r="28" spans="1:13">
      <c r="D28" s="435"/>
      <c r="E28" s="410" t="s">
        <v>41</v>
      </c>
      <c r="F28" s="426" t="s">
        <v>222</v>
      </c>
      <c r="I28" s="424"/>
    </row>
    <row r="29" spans="1:13">
      <c r="D29" s="435"/>
      <c r="F29" s="428"/>
      <c r="G29" s="426"/>
      <c r="I29" s="424"/>
    </row>
    <row r="30" spans="1:13">
      <c r="B30" s="409" t="s">
        <v>115</v>
      </c>
      <c r="C30" s="409">
        <f>COUNTA(C2:C26)</f>
        <v>25</v>
      </c>
      <c r="D30" s="435"/>
      <c r="E30" s="410" t="s">
        <v>40</v>
      </c>
      <c r="F30" s="426" t="s">
        <v>196</v>
      </c>
      <c r="G30" s="436"/>
      <c r="I30" s="424"/>
    </row>
    <row r="31" spans="1:13" ht="17" thickBot="1">
      <c r="B31" s="266" t="s">
        <v>341</v>
      </c>
      <c r="G31" s="424"/>
      <c r="H31" s="422"/>
      <c r="I31" s="429"/>
    </row>
    <row r="32" spans="1:13">
      <c r="B32" s="266" t="s">
        <v>342</v>
      </c>
      <c r="E32" s="410" t="s">
        <v>40</v>
      </c>
      <c r="F32" s="426" t="s">
        <v>196</v>
      </c>
      <c r="G32" s="424"/>
    </row>
    <row r="33" spans="2:7">
      <c r="B33" s="266" t="s">
        <v>139</v>
      </c>
      <c r="F33" s="428"/>
      <c r="G33" s="268"/>
    </row>
    <row r="34" spans="2:7">
      <c r="E34" s="410" t="s">
        <v>43</v>
      </c>
      <c r="F34" s="437" t="str">
        <f>B3</f>
        <v>SRIDHAR, Arun (NS)</v>
      </c>
    </row>
    <row r="39" spans="2:7">
      <c r="F39" s="266" t="s">
        <v>275</v>
      </c>
    </row>
    <row r="40" spans="2:7">
      <c r="F40" s="266" t="s">
        <v>296</v>
      </c>
    </row>
    <row r="41" spans="2:7">
      <c r="F41" s="266" t="s">
        <v>221</v>
      </c>
    </row>
    <row r="42" spans="2:7">
      <c r="F42" s="266" t="s">
        <v>276</v>
      </c>
    </row>
    <row r="43" spans="2:7">
      <c r="F43" s="266" t="s">
        <v>297</v>
      </c>
    </row>
    <row r="44" spans="2:7">
      <c r="F44" s="266" t="s">
        <v>298</v>
      </c>
    </row>
    <row r="45" spans="2:7">
      <c r="F45" s="266" t="s">
        <v>300</v>
      </c>
    </row>
    <row r="46" spans="2:7">
      <c r="F46" s="266" t="s">
        <v>301</v>
      </c>
    </row>
  </sheetData>
  <phoneticPr fontId="15" type="noConversion"/>
  <pageMargins left="0.30629921259842524" right="0.10944881889763781" top="0.75000000000000011" bottom="0.75000000000000011" header="0.5" footer="0.5"/>
  <pageSetup scale="81" orientation="landscape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19"/>
  <sheetViews>
    <sheetView topLeftCell="B1" workbookViewId="0">
      <selection activeCell="I2" sqref="I2"/>
    </sheetView>
  </sheetViews>
  <sheetFormatPr baseColWidth="10" defaultColWidth="8.83203125" defaultRowHeight="16"/>
  <cols>
    <col min="1" max="1" width="4.33203125" style="63" customWidth="1"/>
    <col min="2" max="2" width="22.1640625" style="64" bestFit="1" customWidth="1"/>
    <col min="3" max="3" width="7.33203125" style="64" customWidth="1"/>
    <col min="4" max="4" width="5" style="63" customWidth="1"/>
    <col min="5" max="5" width="2.33203125" style="64" customWidth="1"/>
    <col min="6" max="6" width="4.33203125" style="143" customWidth="1"/>
    <col min="7" max="7" width="5.33203125" style="64" customWidth="1"/>
    <col min="8" max="8" width="26.33203125" style="64" bestFit="1" customWidth="1"/>
    <col min="9" max="9" width="13.33203125" style="64" customWidth="1"/>
    <col min="10" max="10" width="10.33203125" style="64" customWidth="1"/>
    <col min="11" max="11" width="21.6640625" style="64" bestFit="1" customWidth="1"/>
    <col min="12" max="12" width="13.33203125" style="64" customWidth="1"/>
    <col min="13" max="13" width="5.6640625" style="64" customWidth="1"/>
    <col min="14" max="14" width="18.1640625" style="64" bestFit="1" customWidth="1"/>
    <col min="15" max="16384" width="8.83203125" style="64"/>
  </cols>
  <sheetData>
    <row r="1" spans="1:15" ht="17" thickBot="1">
      <c r="B1" s="169" t="s">
        <v>71</v>
      </c>
      <c r="C1" s="169" t="s">
        <v>33</v>
      </c>
      <c r="D1" s="169" t="s">
        <v>100</v>
      </c>
      <c r="H1" s="232" t="s">
        <v>82</v>
      </c>
      <c r="I1" s="138" t="s">
        <v>433</v>
      </c>
      <c r="J1" s="232">
        <v>6</v>
      </c>
      <c r="M1" s="94"/>
    </row>
    <row r="2" spans="1:15">
      <c r="A2" s="63">
        <v>1</v>
      </c>
      <c r="B2" s="400" t="s">
        <v>171</v>
      </c>
      <c r="C2" s="398">
        <v>1661</v>
      </c>
      <c r="D2" s="79">
        <v>1</v>
      </c>
      <c r="H2" s="228" t="e">
        <f>#REF!</f>
        <v>#REF!</v>
      </c>
      <c r="I2" s="231" t="s">
        <v>38</v>
      </c>
      <c r="J2" s="137" t="e">
        <f>#REF!</f>
        <v>#REF!</v>
      </c>
      <c r="M2" s="137"/>
    </row>
    <row r="3" spans="1:15">
      <c r="A3" s="63">
        <v>2</v>
      </c>
      <c r="B3" s="400" t="s">
        <v>137</v>
      </c>
      <c r="C3" s="402">
        <v>1366</v>
      </c>
      <c r="D3" s="79">
        <v>2</v>
      </c>
      <c r="M3" s="170"/>
    </row>
    <row r="4" spans="1:15">
      <c r="A4" s="63">
        <v>3</v>
      </c>
      <c r="B4" s="400" t="s">
        <v>290</v>
      </c>
      <c r="C4" s="399">
        <v>1280</v>
      </c>
      <c r="D4" s="79">
        <v>3</v>
      </c>
    </row>
    <row r="5" spans="1:15">
      <c r="A5" s="63">
        <v>4</v>
      </c>
      <c r="B5" s="400" t="s">
        <v>283</v>
      </c>
      <c r="C5" s="398">
        <v>1253</v>
      </c>
      <c r="D5" s="79">
        <v>3</v>
      </c>
    </row>
    <row r="6" spans="1:15">
      <c r="A6" s="63">
        <v>5</v>
      </c>
      <c r="B6" s="400" t="s">
        <v>186</v>
      </c>
      <c r="C6" s="399">
        <v>1191</v>
      </c>
      <c r="D6" s="79">
        <v>2</v>
      </c>
      <c r="H6" s="64" t="s">
        <v>385</v>
      </c>
      <c r="K6" s="64" t="s">
        <v>386</v>
      </c>
      <c r="N6" s="64" t="s">
        <v>387</v>
      </c>
    </row>
    <row r="7" spans="1:15">
      <c r="A7" s="63">
        <v>6</v>
      </c>
      <c r="B7" s="403" t="s">
        <v>330</v>
      </c>
      <c r="C7" s="398">
        <v>900</v>
      </c>
      <c r="D7" s="79">
        <v>1</v>
      </c>
      <c r="H7" t="s">
        <v>293</v>
      </c>
      <c r="I7" t="s">
        <v>33</v>
      </c>
      <c r="K7" t="s">
        <v>293</v>
      </c>
      <c r="L7" t="s">
        <v>33</v>
      </c>
      <c r="N7" t="s">
        <v>293</v>
      </c>
      <c r="O7" t="s">
        <v>33</v>
      </c>
    </row>
    <row r="8" spans="1:15">
      <c r="A8" s="63">
        <v>7</v>
      </c>
      <c r="B8" s="400" t="s">
        <v>96</v>
      </c>
      <c r="C8" s="399">
        <v>899</v>
      </c>
      <c r="D8" s="79">
        <v>1</v>
      </c>
      <c r="H8" s="400" t="s">
        <v>171</v>
      </c>
      <c r="I8" s="398">
        <v>1661</v>
      </c>
      <c r="K8" s="400" t="s">
        <v>137</v>
      </c>
      <c r="L8" s="402">
        <v>1366</v>
      </c>
      <c r="N8" s="400" t="s">
        <v>290</v>
      </c>
      <c r="O8" s="399">
        <v>1280</v>
      </c>
    </row>
    <row r="9" spans="1:15">
      <c r="A9" s="63">
        <v>8</v>
      </c>
      <c r="B9" s="400" t="s">
        <v>174</v>
      </c>
      <c r="C9" s="399">
        <v>452</v>
      </c>
      <c r="D9" s="79">
        <v>2</v>
      </c>
      <c r="H9" s="403" t="s">
        <v>330</v>
      </c>
      <c r="I9" s="398">
        <v>900</v>
      </c>
      <c r="K9" s="400" t="s">
        <v>186</v>
      </c>
      <c r="L9" s="399">
        <v>1191</v>
      </c>
      <c r="N9" s="400" t="s">
        <v>283</v>
      </c>
      <c r="O9" s="398">
        <v>1253</v>
      </c>
    </row>
    <row r="10" spans="1:15">
      <c r="A10" s="63">
        <v>9</v>
      </c>
      <c r="B10" s="400" t="s">
        <v>285</v>
      </c>
      <c r="C10" s="402">
        <v>364</v>
      </c>
      <c r="D10" s="79">
        <v>3</v>
      </c>
      <c r="H10" s="400" t="s">
        <v>96</v>
      </c>
      <c r="I10" s="399">
        <v>899</v>
      </c>
      <c r="K10" s="619" t="s">
        <v>174</v>
      </c>
      <c r="L10" s="624">
        <v>452</v>
      </c>
      <c r="N10" s="619" t="s">
        <v>285</v>
      </c>
      <c r="O10" s="402">
        <v>364</v>
      </c>
    </row>
    <row r="11" spans="1:15">
      <c r="A11" s="63">
        <v>10</v>
      </c>
      <c r="B11" s="364"/>
      <c r="C11" s="360"/>
      <c r="D11" s="79"/>
      <c r="K11" s="620"/>
      <c r="L11" s="621"/>
    </row>
    <row r="12" spans="1:15">
      <c r="A12" s="63">
        <v>11</v>
      </c>
      <c r="B12" s="362"/>
      <c r="C12" s="360"/>
      <c r="D12" s="79"/>
      <c r="K12" s="620"/>
      <c r="L12" s="622"/>
    </row>
    <row r="13" spans="1:15" ht="24">
      <c r="A13" s="63">
        <v>12</v>
      </c>
      <c r="B13" s="368"/>
      <c r="C13" s="363"/>
      <c r="D13" s="79"/>
      <c r="K13" s="625" t="s">
        <v>388</v>
      </c>
      <c r="L13" s="623"/>
    </row>
    <row r="14" spans="1:15">
      <c r="A14" s="63">
        <v>13</v>
      </c>
      <c r="B14" s="171"/>
      <c r="C14" s="127"/>
      <c r="D14" s="79"/>
      <c r="K14" s="618" t="s">
        <v>389</v>
      </c>
    </row>
    <row r="15" spans="1:15">
      <c r="A15" s="63">
        <v>14</v>
      </c>
      <c r="B15" s="116"/>
      <c r="C15" s="127"/>
      <c r="D15" s="79"/>
      <c r="K15" s="618" t="s">
        <v>390</v>
      </c>
    </row>
    <row r="16" spans="1:15">
      <c r="A16" s="63">
        <v>15</v>
      </c>
      <c r="B16" s="130"/>
      <c r="C16" s="131"/>
      <c r="D16" s="79"/>
      <c r="K16" s="618" t="s">
        <v>391</v>
      </c>
    </row>
    <row r="17" spans="1:4">
      <c r="A17" s="63">
        <v>16</v>
      </c>
      <c r="B17" s="116"/>
      <c r="C17" s="117"/>
      <c r="D17" s="79"/>
    </row>
    <row r="18" spans="1:4">
      <c r="A18" s="63">
        <v>17</v>
      </c>
      <c r="B18" s="126"/>
      <c r="C18" s="127"/>
      <c r="D18" s="79"/>
    </row>
    <row r="19" spans="1:4">
      <c r="A19" s="63">
        <v>18</v>
      </c>
      <c r="B19" s="116"/>
      <c r="C19" s="117"/>
      <c r="D19" s="79"/>
    </row>
    <row r="20" spans="1:4">
      <c r="A20" s="63">
        <v>19</v>
      </c>
      <c r="B20" s="120"/>
      <c r="C20" s="117"/>
      <c r="D20" s="79"/>
    </row>
    <row r="21" spans="1:4">
      <c r="A21" s="63">
        <v>20</v>
      </c>
      <c r="B21" s="116"/>
      <c r="C21" s="117"/>
      <c r="D21" s="79"/>
    </row>
    <row r="23" spans="1:4">
      <c r="B23" s="114" t="s">
        <v>115</v>
      </c>
      <c r="C23" s="114">
        <f>COUNTA(C2:C21)</f>
        <v>9</v>
      </c>
    </row>
    <row r="25" spans="1:4">
      <c r="B25" s="64" t="s">
        <v>343</v>
      </c>
      <c r="C25" s="63"/>
    </row>
    <row r="26" spans="1:4">
      <c r="A26" s="63" t="s">
        <v>5</v>
      </c>
      <c r="B26" s="64" t="s">
        <v>366</v>
      </c>
      <c r="C26" s="63"/>
    </row>
    <row r="27" spans="1:4">
      <c r="C27" s="63"/>
    </row>
    <row r="31" spans="1:4">
      <c r="B31" s="95"/>
      <c r="C31" s="95"/>
    </row>
    <row r="32" spans="1:4">
      <c r="B32" s="95"/>
      <c r="C32" s="95"/>
    </row>
    <row r="33" spans="1:13">
      <c r="A33" s="64"/>
      <c r="B33" s="95"/>
      <c r="C33" s="95"/>
      <c r="D33" s="64"/>
    </row>
    <row r="34" spans="1:13">
      <c r="A34" s="64"/>
      <c r="D34" s="64"/>
    </row>
    <row r="35" spans="1:13">
      <c r="D35" s="64"/>
    </row>
    <row r="36" spans="1:13">
      <c r="D36" s="64"/>
    </row>
    <row r="37" spans="1:13">
      <c r="D37" s="64"/>
    </row>
    <row r="38" spans="1:13">
      <c r="D38" s="64"/>
    </row>
    <row r="39" spans="1:13">
      <c r="D39" s="64"/>
      <c r="F39" s="143" t="s">
        <v>39</v>
      </c>
      <c r="G39" s="144"/>
    </row>
    <row r="40" spans="1:13">
      <c r="D40" s="64"/>
      <c r="G40" s="145"/>
      <c r="H40" s="144"/>
      <c r="I40" s="144"/>
    </row>
    <row r="41" spans="1:13">
      <c r="D41" s="64"/>
      <c r="F41" s="143" t="s">
        <v>40</v>
      </c>
      <c r="G41" s="151"/>
      <c r="I41" s="145"/>
    </row>
    <row r="42" spans="1:13" ht="17" thickBot="1">
      <c r="D42" s="64"/>
      <c r="I42" s="146"/>
      <c r="J42" s="147"/>
      <c r="K42" s="148"/>
    </row>
    <row r="43" spans="1:13">
      <c r="D43" s="64"/>
      <c r="F43" s="143" t="s">
        <v>40</v>
      </c>
      <c r="I43" s="146"/>
      <c r="K43" s="152"/>
    </row>
    <row r="44" spans="1:13">
      <c r="D44" s="64"/>
      <c r="G44" s="145"/>
      <c r="H44" s="144"/>
      <c r="I44" s="151"/>
      <c r="K44" s="146"/>
    </row>
    <row r="45" spans="1:13">
      <c r="D45" s="64"/>
      <c r="F45" s="143" t="s">
        <v>41</v>
      </c>
      <c r="G45" s="151"/>
      <c r="K45" s="146"/>
    </row>
    <row r="46" spans="1:13">
      <c r="D46" s="64"/>
      <c r="K46" s="146"/>
      <c r="L46" s="161"/>
      <c r="M46" s="144"/>
    </row>
    <row r="47" spans="1:13">
      <c r="D47" s="64"/>
      <c r="F47" s="143" t="s">
        <v>41</v>
      </c>
      <c r="K47" s="146"/>
      <c r="M47" s="145"/>
    </row>
    <row r="48" spans="1:13">
      <c r="D48" s="64"/>
      <c r="G48" s="145"/>
      <c r="H48" s="144"/>
      <c r="I48" s="144"/>
      <c r="K48" s="146"/>
      <c r="M48" s="146"/>
    </row>
    <row r="49" spans="6:14" s="64" customFormat="1">
      <c r="F49" s="143" t="s">
        <v>40</v>
      </c>
      <c r="G49" s="151"/>
      <c r="I49" s="145"/>
      <c r="K49" s="146"/>
      <c r="M49" s="146"/>
    </row>
    <row r="50" spans="6:14" s="64" customFormat="1" ht="17" thickBot="1">
      <c r="F50" s="143"/>
      <c r="I50" s="146"/>
      <c r="J50" s="147"/>
      <c r="K50" s="153"/>
      <c r="M50" s="146"/>
    </row>
    <row r="51" spans="6:14" s="64" customFormat="1">
      <c r="F51" s="143" t="s">
        <v>40</v>
      </c>
      <c r="I51" s="146"/>
      <c r="J51" s="286"/>
      <c r="M51" s="146"/>
    </row>
    <row r="52" spans="6:14" s="64" customFormat="1">
      <c r="F52" s="143"/>
      <c r="G52" s="145"/>
      <c r="H52" s="144"/>
      <c r="I52" s="151"/>
      <c r="M52" s="146"/>
    </row>
    <row r="53" spans="6:14" s="64" customFormat="1">
      <c r="F53" s="143" t="s">
        <v>42</v>
      </c>
      <c r="G53" s="151"/>
      <c r="M53" s="146"/>
    </row>
    <row r="54" spans="6:14" s="64" customFormat="1" ht="17" thickBot="1">
      <c r="F54" s="143"/>
      <c r="M54" s="146"/>
      <c r="N54" s="147"/>
    </row>
    <row r="55" spans="6:14" s="64" customFormat="1">
      <c r="F55" s="143" t="s">
        <v>42</v>
      </c>
      <c r="M55" s="146"/>
    </row>
    <row r="56" spans="6:14" s="64" customFormat="1">
      <c r="F56" s="143"/>
      <c r="G56" s="145"/>
      <c r="H56" s="144"/>
      <c r="I56" s="144"/>
      <c r="M56" s="146"/>
    </row>
    <row r="57" spans="6:14" s="64" customFormat="1">
      <c r="F57" s="143" t="s">
        <v>40</v>
      </c>
      <c r="G57" s="151"/>
      <c r="I57" s="145"/>
      <c r="M57" s="146"/>
    </row>
    <row r="58" spans="6:14" s="64" customFormat="1" ht="17" thickBot="1">
      <c r="F58" s="143"/>
      <c r="I58" s="146"/>
      <c r="J58" s="147"/>
      <c r="K58" s="148"/>
      <c r="M58" s="146"/>
    </row>
    <row r="59" spans="6:14" s="64" customFormat="1">
      <c r="F59" s="143" t="s">
        <v>40</v>
      </c>
      <c r="I59" s="146"/>
      <c r="J59" s="286"/>
      <c r="K59" s="152"/>
      <c r="M59" s="146"/>
    </row>
    <row r="60" spans="6:14">
      <c r="G60" s="145"/>
      <c r="H60" s="144"/>
      <c r="I60" s="151"/>
      <c r="K60" s="146"/>
      <c r="M60" s="146"/>
    </row>
    <row r="61" spans="6:14">
      <c r="F61" s="143" t="s">
        <v>41</v>
      </c>
      <c r="G61" s="151"/>
      <c r="K61" s="146"/>
      <c r="M61" s="146"/>
    </row>
    <row r="62" spans="6:14">
      <c r="K62" s="146"/>
      <c r="L62" s="161"/>
      <c r="M62" s="151"/>
    </row>
    <row r="63" spans="6:14">
      <c r="F63" s="143" t="s">
        <v>41</v>
      </c>
      <c r="K63" s="146"/>
    </row>
    <row r="64" spans="6:14">
      <c r="G64" s="145"/>
      <c r="H64" s="144"/>
      <c r="I64" s="144"/>
      <c r="K64" s="146"/>
    </row>
    <row r="65" spans="6:11" s="64" customFormat="1">
      <c r="F65" s="143" t="s">
        <v>40</v>
      </c>
      <c r="G65" s="151"/>
      <c r="I65" s="145"/>
      <c r="K65" s="146"/>
    </row>
    <row r="66" spans="6:11" s="64" customFormat="1" ht="17" thickBot="1">
      <c r="F66" s="143"/>
      <c r="I66" s="146"/>
      <c r="J66" s="147"/>
      <c r="K66" s="153"/>
    </row>
    <row r="67" spans="6:11" s="64" customFormat="1">
      <c r="F67" s="143" t="s">
        <v>40</v>
      </c>
      <c r="I67" s="146"/>
    </row>
    <row r="68" spans="6:11" s="64" customFormat="1">
      <c r="F68" s="143"/>
      <c r="G68" s="145"/>
      <c r="H68" s="144"/>
      <c r="I68" s="151"/>
    </row>
    <row r="69" spans="6:11" s="64" customFormat="1">
      <c r="F69" s="143" t="s">
        <v>43</v>
      </c>
      <c r="G69" s="151"/>
    </row>
    <row r="70" spans="6:11" s="64" customFormat="1">
      <c r="F70" s="143"/>
    </row>
    <row r="71" spans="6:11" s="64" customFormat="1">
      <c r="F71" s="143"/>
    </row>
    <row r="72" spans="6:11" s="64" customFormat="1">
      <c r="F72" s="143"/>
      <c r="H72" s="64" t="s">
        <v>222</v>
      </c>
    </row>
    <row r="73" spans="6:11" s="64" customFormat="1">
      <c r="F73" s="143"/>
      <c r="H73" s="64" t="s">
        <v>260</v>
      </c>
    </row>
    <row r="74" spans="6:11" s="64" customFormat="1">
      <c r="F74" s="143"/>
      <c r="H74" s="64" t="s">
        <v>261</v>
      </c>
    </row>
    <row r="75" spans="6:11" s="64" customFormat="1">
      <c r="F75" s="143"/>
      <c r="H75" s="64" t="s">
        <v>255</v>
      </c>
    </row>
    <row r="76" spans="6:11" s="64" customFormat="1">
      <c r="F76" s="143"/>
    </row>
    <row r="77" spans="6:11" s="64" customFormat="1"/>
    <row r="78" spans="6:11" s="64" customFormat="1"/>
    <row r="79" spans="6:11" s="64" customFormat="1"/>
    <row r="80" spans="6:11" s="64" customFormat="1"/>
    <row r="81" s="64" customFormat="1"/>
    <row r="82" s="64" customFormat="1"/>
    <row r="83" s="64" customFormat="1"/>
    <row r="84" s="64" customFormat="1"/>
    <row r="85" s="64" customFormat="1"/>
    <row r="86" s="64" customFormat="1"/>
    <row r="87" s="64" customFormat="1"/>
    <row r="88" s="64" customFormat="1"/>
    <row r="89" s="64" customFormat="1"/>
    <row r="90" s="64" customFormat="1"/>
    <row r="91" s="64" customFormat="1"/>
    <row r="92" s="64" customFormat="1"/>
    <row r="93" s="64" customFormat="1"/>
    <row r="94" s="64" customFormat="1"/>
    <row r="95" s="64" customFormat="1"/>
    <row r="96" s="64" customFormat="1"/>
    <row r="97" s="64" customFormat="1"/>
    <row r="98" s="64" customFormat="1"/>
    <row r="99" s="64" customFormat="1"/>
    <row r="100" s="64" customFormat="1"/>
    <row r="101" s="64" customFormat="1"/>
    <row r="102" s="64" customFormat="1"/>
    <row r="103" s="64" customFormat="1"/>
    <row r="104" s="64" customFormat="1"/>
    <row r="105" s="64" customFormat="1"/>
    <row r="106" s="64" customFormat="1"/>
    <row r="107" s="64" customFormat="1"/>
    <row r="108" s="64" customFormat="1"/>
    <row r="109" s="64" customFormat="1"/>
    <row r="110" s="64" customFormat="1"/>
    <row r="111" s="64" customFormat="1"/>
    <row r="112" s="64" customFormat="1"/>
    <row r="113" s="64" customFormat="1"/>
    <row r="114" s="64" customFormat="1"/>
    <row r="115" s="64" customFormat="1"/>
    <row r="116" s="64" customFormat="1"/>
    <row r="117" s="64" customFormat="1"/>
    <row r="118" s="64" customFormat="1"/>
    <row r="119" s="64" customFormat="1"/>
  </sheetData>
  <phoneticPr fontId="15" type="noConversion"/>
  <pageMargins left="0.45" right="0.57999999999999996" top="0.75" bottom="0.75" header="0.5" footer="0.5"/>
  <pageSetup orientation="landscape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33"/>
  <sheetViews>
    <sheetView workbookViewId="0">
      <selection activeCell="H2" sqref="H2"/>
    </sheetView>
  </sheetViews>
  <sheetFormatPr baseColWidth="10" defaultColWidth="8.83203125" defaultRowHeight="16"/>
  <cols>
    <col min="1" max="1" width="2.6640625" style="63" customWidth="1"/>
    <col min="2" max="2" width="22.33203125" style="64" bestFit="1" customWidth="1"/>
    <col min="3" max="3" width="7.33203125" style="64" customWidth="1"/>
    <col min="4" max="4" width="6" style="63" bestFit="1" customWidth="1"/>
    <col min="5" max="5" width="4" style="64" customWidth="1"/>
    <col min="6" max="6" width="4.33203125" style="143" customWidth="1"/>
    <col min="7" max="7" width="25.1640625" style="64" customWidth="1"/>
    <col min="8" max="8" width="25.6640625" style="64" customWidth="1"/>
    <col min="9" max="9" width="27.33203125" style="64" customWidth="1"/>
    <col min="10" max="10" width="28.5" style="64" customWidth="1"/>
    <col min="11" max="11" width="7.5" style="64" customWidth="1"/>
    <col min="12" max="16384" width="8.83203125" style="64"/>
  </cols>
  <sheetData>
    <row r="1" spans="1:10" ht="17" thickBot="1">
      <c r="B1" s="235" t="s">
        <v>71</v>
      </c>
      <c r="C1" s="235" t="s">
        <v>33</v>
      </c>
      <c r="D1" s="235" t="s">
        <v>72</v>
      </c>
      <c r="G1" s="232" t="s">
        <v>82</v>
      </c>
      <c r="H1" s="138" t="s">
        <v>432</v>
      </c>
      <c r="I1" s="232">
        <v>7</v>
      </c>
      <c r="J1" s="95"/>
    </row>
    <row r="2" spans="1:10">
      <c r="A2" s="63">
        <v>1</v>
      </c>
      <c r="B2" s="400" t="s">
        <v>171</v>
      </c>
      <c r="C2" s="398">
        <v>1661</v>
      </c>
      <c r="D2" s="79" t="s">
        <v>340</v>
      </c>
      <c r="G2" s="228" t="e">
        <f>#REF!</f>
        <v>#REF!</v>
      </c>
      <c r="H2" s="231" t="s">
        <v>38</v>
      </c>
      <c r="I2" s="137" t="e">
        <f>#REF!</f>
        <v>#REF!</v>
      </c>
      <c r="J2" s="234"/>
    </row>
    <row r="3" spans="1:10">
      <c r="A3" s="63">
        <v>2</v>
      </c>
      <c r="B3" s="403" t="s">
        <v>335</v>
      </c>
      <c r="C3" s="399">
        <v>1444</v>
      </c>
      <c r="D3" s="79" t="s">
        <v>340</v>
      </c>
    </row>
    <row r="4" spans="1:10">
      <c r="A4" s="63">
        <v>3</v>
      </c>
      <c r="B4" s="400" t="s">
        <v>177</v>
      </c>
      <c r="C4" s="399">
        <v>1282</v>
      </c>
      <c r="D4" s="79">
        <v>1</v>
      </c>
      <c r="F4" s="143" t="s">
        <v>39</v>
      </c>
      <c r="G4" s="333" t="str">
        <f>B2</f>
        <v>BEG, Ali (NS)</v>
      </c>
    </row>
    <row r="5" spans="1:10">
      <c r="A5" s="63">
        <v>4</v>
      </c>
      <c r="B5" s="400" t="s">
        <v>290</v>
      </c>
      <c r="C5" s="399">
        <v>1280</v>
      </c>
      <c r="D5" s="79">
        <v>2</v>
      </c>
      <c r="G5" s="145"/>
    </row>
    <row r="6" spans="1:10" ht="17">
      <c r="A6" s="63">
        <v>5</v>
      </c>
      <c r="B6" s="400" t="s">
        <v>186</v>
      </c>
      <c r="C6" s="399">
        <v>1191</v>
      </c>
      <c r="D6" s="79">
        <v>2</v>
      </c>
      <c r="G6" s="146"/>
      <c r="H6" s="236" t="str">
        <f>G4</f>
        <v>BEG, Ali (NS)</v>
      </c>
    </row>
    <row r="7" spans="1:10">
      <c r="A7" s="63">
        <v>6</v>
      </c>
      <c r="B7" s="400" t="s">
        <v>109</v>
      </c>
      <c r="C7" s="399">
        <v>948</v>
      </c>
      <c r="D7" s="79">
        <v>1</v>
      </c>
      <c r="G7" s="146"/>
      <c r="H7" s="145"/>
    </row>
    <row r="8" spans="1:10" ht="17">
      <c r="A8" s="63">
        <v>7</v>
      </c>
      <c r="B8" s="400" t="s">
        <v>97</v>
      </c>
      <c r="C8" s="398">
        <v>794</v>
      </c>
      <c r="D8" s="79">
        <v>1</v>
      </c>
      <c r="F8" s="143" t="s">
        <v>41</v>
      </c>
      <c r="G8" s="238" t="s">
        <v>196</v>
      </c>
      <c r="H8" s="146"/>
    </row>
    <row r="9" spans="1:10">
      <c r="A9" s="63">
        <v>8</v>
      </c>
      <c r="B9" s="400" t="s">
        <v>285</v>
      </c>
      <c r="C9" s="402">
        <v>364</v>
      </c>
      <c r="D9" s="79">
        <v>2</v>
      </c>
      <c r="I9" s="159"/>
    </row>
    <row r="10" spans="1:10">
      <c r="A10" s="63">
        <v>9</v>
      </c>
      <c r="B10" s="328"/>
      <c r="C10" s="313"/>
      <c r="D10" s="330"/>
      <c r="I10" s="240"/>
    </row>
    <row r="11" spans="1:10">
      <c r="B11" s="329"/>
      <c r="C11" s="329"/>
      <c r="D11" s="330"/>
      <c r="H11" s="146"/>
      <c r="I11" s="278"/>
    </row>
    <row r="12" spans="1:10">
      <c r="B12" s="331"/>
      <c r="C12" s="332"/>
      <c r="D12" s="330"/>
      <c r="F12" s="143" t="s">
        <v>41</v>
      </c>
      <c r="G12" s="144"/>
      <c r="H12" s="146"/>
      <c r="I12" s="146"/>
    </row>
    <row r="13" spans="1:10">
      <c r="B13" s="116"/>
      <c r="C13" s="131"/>
      <c r="D13" s="79"/>
      <c r="G13" s="145"/>
      <c r="H13" s="146"/>
      <c r="I13" s="146"/>
    </row>
    <row r="14" spans="1:10" ht="17">
      <c r="B14" s="241"/>
      <c r="C14" s="79"/>
      <c r="D14" s="79"/>
      <c r="G14" s="146"/>
      <c r="H14" s="238" t="s">
        <v>222</v>
      </c>
      <c r="I14" s="146"/>
    </row>
    <row r="15" spans="1:10">
      <c r="B15" s="241"/>
      <c r="C15" s="79"/>
      <c r="D15" s="79"/>
      <c r="G15" s="146"/>
      <c r="H15" s="286"/>
      <c r="I15" s="146"/>
    </row>
    <row r="16" spans="1:10">
      <c r="B16" s="241"/>
      <c r="C16" s="79"/>
      <c r="D16" s="79"/>
      <c r="F16" s="143" t="s">
        <v>42</v>
      </c>
      <c r="G16" s="151"/>
      <c r="I16" s="146"/>
    </row>
    <row r="17" spans="2:10">
      <c r="B17" s="241"/>
      <c r="C17" s="79"/>
      <c r="D17" s="79"/>
      <c r="I17" s="146"/>
    </row>
    <row r="18" spans="2:10">
      <c r="I18" s="146"/>
      <c r="J18" s="236"/>
    </row>
    <row r="19" spans="2:10">
      <c r="I19" s="146"/>
    </row>
    <row r="20" spans="2:10">
      <c r="B20" s="367"/>
      <c r="C20" s="361"/>
      <c r="F20" s="143" t="s">
        <v>42</v>
      </c>
      <c r="G20" s="144"/>
      <c r="I20" s="146"/>
    </row>
    <row r="21" spans="2:10">
      <c r="B21" s="114"/>
      <c r="C21" s="114"/>
      <c r="G21" s="145"/>
      <c r="I21" s="146"/>
    </row>
    <row r="22" spans="2:10" ht="17">
      <c r="B22" s="95"/>
      <c r="C22" s="95"/>
      <c r="G22" s="146"/>
      <c r="H22" s="236" t="s">
        <v>392</v>
      </c>
      <c r="I22" s="146"/>
    </row>
    <row r="23" spans="2:10">
      <c r="B23" s="95"/>
      <c r="C23" s="95"/>
      <c r="G23" s="146"/>
      <c r="H23" s="287"/>
      <c r="I23" s="146"/>
    </row>
    <row r="24" spans="2:10">
      <c r="B24" s="95"/>
      <c r="C24" s="95"/>
      <c r="F24" s="143" t="s">
        <v>41</v>
      </c>
      <c r="G24" s="238"/>
      <c r="H24" s="146"/>
      <c r="I24" s="146"/>
    </row>
    <row r="25" spans="2:10">
      <c r="H25" s="146"/>
      <c r="I25" s="279"/>
    </row>
    <row r="26" spans="2:10">
      <c r="H26" s="146"/>
      <c r="I26" s="238"/>
    </row>
    <row r="27" spans="2:10">
      <c r="H27" s="146"/>
    </row>
    <row r="28" spans="2:10" ht="17">
      <c r="F28" s="143" t="s">
        <v>41</v>
      </c>
      <c r="G28" s="236" t="s">
        <v>294</v>
      </c>
      <c r="H28" s="146"/>
    </row>
    <row r="29" spans="2:10">
      <c r="G29" s="145"/>
      <c r="H29" s="146"/>
    </row>
    <row r="30" spans="2:10" ht="17">
      <c r="B30" s="114" t="s">
        <v>115</v>
      </c>
      <c r="C30" s="114">
        <f>COUNTA($C$2:$C$16)</f>
        <v>8</v>
      </c>
      <c r="G30" s="146"/>
      <c r="H30" s="238" t="str">
        <f>G33</f>
        <v>PERIGO, Richard (NS)</v>
      </c>
    </row>
    <row r="31" spans="2:10">
      <c r="B31" s="95" t="s">
        <v>347</v>
      </c>
      <c r="C31" s="95"/>
      <c r="G31" s="146"/>
    </row>
    <row r="32" spans="2:10">
      <c r="B32" s="95" t="s">
        <v>348</v>
      </c>
      <c r="C32" s="95"/>
      <c r="F32" s="143" t="s">
        <v>43</v>
      </c>
      <c r="G32" s="238"/>
    </row>
    <row r="33" spans="2:7">
      <c r="B33" s="95" t="s">
        <v>139</v>
      </c>
      <c r="C33" s="95"/>
      <c r="G33" s="438" t="str">
        <f>B3</f>
        <v>PERIGO, Richard (NS)</v>
      </c>
    </row>
  </sheetData>
  <sortState xmlns:xlrd2="http://schemas.microsoft.com/office/spreadsheetml/2017/richdata2" ref="B2:D9">
    <sortCondition descending="1" ref="C2:C9"/>
  </sortState>
  <phoneticPr fontId="15" type="noConversion"/>
  <pageMargins left="0.10944881889763781" right="0.10944881889763781" top="0.75000000000000011" bottom="0.75000000000000011" header="0.5" footer="0.5"/>
  <pageSetup scale="8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results</vt:lpstr>
      <vt:lpstr>Schedule</vt:lpstr>
      <vt:lpstr>Men</vt:lpstr>
      <vt:lpstr>Women-Final</vt:lpstr>
      <vt:lpstr>1600</vt:lpstr>
      <vt:lpstr>1300</vt:lpstr>
      <vt:lpstr>800</vt:lpstr>
      <vt:lpstr>Vet 40</vt:lpstr>
      <vt:lpstr>Vet 50</vt:lpstr>
      <vt:lpstr>Vet 60</vt:lpstr>
      <vt:lpstr>Vet 70+</vt:lpstr>
      <vt:lpstr>B19</vt:lpstr>
      <vt:lpstr>B15</vt:lpstr>
      <vt:lpstr>B13</vt:lpstr>
      <vt:lpstr>B11</vt:lpstr>
      <vt:lpstr>G19 Final</vt:lpstr>
      <vt:lpstr>G15</vt:lpstr>
      <vt:lpstr>G13</vt:lpstr>
      <vt:lpstr>G11</vt:lpstr>
      <vt:lpstr>19 to 39</vt:lpstr>
      <vt:lpstr>Open DBLS</vt:lpstr>
      <vt:lpstr>3000 DBLS</vt:lpstr>
      <vt:lpstr>19BD</vt:lpstr>
      <vt:lpstr>19GD</vt:lpstr>
      <vt:lpstr>19XD</vt:lpstr>
      <vt:lpstr>Team det</vt:lpstr>
      <vt:lpstr>'1300'!Print_Area</vt:lpstr>
      <vt:lpstr>'1600'!Print_Area</vt:lpstr>
      <vt:lpstr>'19 to 39'!Print_Area</vt:lpstr>
      <vt:lpstr>'19BD'!Print_Area</vt:lpstr>
      <vt:lpstr>'19GD'!Print_Area</vt:lpstr>
      <vt:lpstr>'3000 DBLS'!Print_Area</vt:lpstr>
      <vt:lpstr>'800'!Print_Area</vt:lpstr>
      <vt:lpstr>'B11'!Print_Area</vt:lpstr>
      <vt:lpstr>'B13'!Print_Area</vt:lpstr>
      <vt:lpstr>'B15'!Print_Area</vt:lpstr>
      <vt:lpstr>'B19'!Print_Area</vt:lpstr>
      <vt:lpstr>'G11'!Print_Area</vt:lpstr>
      <vt:lpstr>'G13'!Print_Area</vt:lpstr>
      <vt:lpstr>'G15'!Print_Area</vt:lpstr>
      <vt:lpstr>'G19 Final'!Print_Area</vt:lpstr>
      <vt:lpstr>Men!Print_Area</vt:lpstr>
      <vt:lpstr>'Open DBLS'!Print_Area</vt:lpstr>
      <vt:lpstr>results!Print_Area</vt:lpstr>
      <vt:lpstr>Schedule!Print_Area</vt:lpstr>
      <vt:lpstr>'Vet 40'!Print_Area</vt:lpstr>
      <vt:lpstr>'Vet 50'!Print_Area</vt:lpstr>
      <vt:lpstr>'Vet 60'!Print_Area</vt:lpstr>
      <vt:lpstr>'Vet 70+'!Print_Area</vt:lpstr>
      <vt:lpstr>'Women-Final'!Print_Area</vt:lpstr>
    </vt:vector>
  </TitlesOfParts>
  <Manager>el mismo</Manager>
  <Company>ITTF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2003 Canadian Junior Open - World Junior Circuit</dc:title>
  <dc:subject>Results</dc:subject>
  <dc:creator>Raul Calin</dc:creator>
  <cp:lastModifiedBy>Joe Fisher</cp:lastModifiedBy>
  <cp:lastPrinted>2025-04-22T23:10:55Z</cp:lastPrinted>
  <dcterms:created xsi:type="dcterms:W3CDTF">2003-05-14T21:51:08Z</dcterms:created>
  <dcterms:modified xsi:type="dcterms:W3CDTF">2025-04-23T00:17:42Z</dcterms:modified>
</cp:coreProperties>
</file>